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500" yWindow="-45" windowWidth="17745" windowHeight="12000"/>
  </bookViews>
  <sheets>
    <sheet name="Приложение 1" sheetId="1" r:id="rId1"/>
    <sheet name="Приложение 1.2" sheetId="10" state="hidden" r:id="rId2"/>
    <sheet name="Параметры 2022" sheetId="13" state="hidden" r:id="rId3"/>
  </sheets>
  <definedNames>
    <definedName name="_xlnm._FilterDatabase" localSheetId="0" hidden="1">'Приложение 1'!$A$14:$G$14</definedName>
    <definedName name="_xlnm.Print_Titles" localSheetId="0">'Приложение 1'!$18:$18</definedName>
    <definedName name="_xlnm.Print_Area" localSheetId="2">'Параметры 2022'!$A$1:$F$13</definedName>
    <definedName name="_xlnm.Print_Area" localSheetId="0">'Приложение 1'!$A$1:$G$1989</definedName>
    <definedName name="_xlnm.Print_Area" localSheetId="1">'Приложение 1.2'!$A$1:$D$28</definedName>
  </definedNames>
  <calcPr calcId="124519" iterate="1"/>
</workbook>
</file>

<file path=xl/calcChain.xml><?xml version="1.0" encoding="utf-8"?>
<calcChain xmlns="http://schemas.openxmlformats.org/spreadsheetml/2006/main">
  <c r="D17" i="10"/>
  <c r="D16"/>
  <c r="D12" s="1"/>
  <c r="D22" l="1"/>
  <c r="D11"/>
  <c r="G1953" i="1" l="1"/>
  <c r="G1952" s="1"/>
  <c r="G1951" s="1"/>
  <c r="G1950" s="1"/>
  <c r="G1949" s="1"/>
  <c r="G1948" s="1"/>
  <c r="G1947" s="1"/>
  <c r="D4" i="13"/>
  <c r="D3"/>
  <c r="G1944" i="1" l="1"/>
  <c r="G1943" s="1"/>
  <c r="G1941"/>
  <c r="G1938"/>
  <c r="G1932"/>
  <c r="G1931" s="1"/>
  <c r="G1930" s="1"/>
  <c r="G1928"/>
  <c r="G1927" s="1"/>
  <c r="G1926" s="1"/>
  <c r="G1924"/>
  <c r="G1923" s="1"/>
  <c r="G1922" s="1"/>
  <c r="G1920"/>
  <c r="G1918"/>
  <c r="G1915"/>
  <c r="G1910"/>
  <c r="G1909" s="1"/>
  <c r="G1908" s="1"/>
  <c r="G1907" s="1"/>
  <c r="G1905"/>
  <c r="G1904" s="1"/>
  <c r="G1903" s="1"/>
  <c r="G1900"/>
  <c r="G1897"/>
  <c r="G1894"/>
  <c r="G1890"/>
  <c r="G1889" s="1"/>
  <c r="G1888" s="1"/>
  <c r="G1884"/>
  <c r="G1883" s="1"/>
  <c r="G1882" s="1"/>
  <c r="G1881" s="1"/>
  <c r="G1880" s="1"/>
  <c r="G1874"/>
  <c r="G1873" s="1"/>
  <c r="G1872" s="1"/>
  <c r="G1871" s="1"/>
  <c r="G1870" s="1"/>
  <c r="G1869" s="1"/>
  <c r="G1868" s="1"/>
  <c r="G1866"/>
  <c r="G1865" s="1"/>
  <c r="G1863"/>
  <c r="G1862" s="1"/>
  <c r="G1856"/>
  <c r="G1855" s="1"/>
  <c r="G1854" s="1"/>
  <c r="G1852"/>
  <c r="G1851" s="1"/>
  <c r="G1844"/>
  <c r="G1843" s="1"/>
  <c r="G1842" s="1"/>
  <c r="G1841" s="1"/>
  <c r="G1840" s="1"/>
  <c r="G1839" s="1"/>
  <c r="G1837"/>
  <c r="G1836" s="1"/>
  <c r="G1835" s="1"/>
  <c r="G1834" s="1"/>
  <c r="G1832"/>
  <c r="G1831" s="1"/>
  <c r="G1830" s="1"/>
  <c r="G1829" s="1"/>
  <c r="G1828" s="1"/>
  <c r="G1824"/>
  <c r="G1823" s="1"/>
  <c r="G1821"/>
  <c r="G1819"/>
  <c r="G1815"/>
  <c r="G1814" s="1"/>
  <c r="G1808"/>
  <c r="G1804"/>
  <c r="G1800"/>
  <c r="G1799" s="1"/>
  <c r="G1795"/>
  <c r="G1791"/>
  <c r="G1788"/>
  <c r="G1783"/>
  <c r="G1782" s="1"/>
  <c r="G1781" s="1"/>
  <c r="G1780" s="1"/>
  <c r="G1779" s="1"/>
  <c r="G1773"/>
  <c r="G1772" s="1"/>
  <c r="G1771" s="1"/>
  <c r="G1770" s="1"/>
  <c r="G1769" s="1"/>
  <c r="G1768" s="1"/>
  <c r="G1767" s="1"/>
  <c r="G1765"/>
  <c r="G1764" s="1"/>
  <c r="G1763" s="1"/>
  <c r="G1762" s="1"/>
  <c r="G1761" s="1"/>
  <c r="G1760" s="1"/>
  <c r="G1759" s="1"/>
  <c r="G1756"/>
  <c r="G1755" s="1"/>
  <c r="G1752"/>
  <c r="G1749"/>
  <c r="G1746"/>
  <c r="G1740"/>
  <c r="G1739" s="1"/>
  <c r="G1738" s="1"/>
  <c r="G1736"/>
  <c r="G1735" s="1"/>
  <c r="G1734" s="1"/>
  <c r="G1731"/>
  <c r="G1730" s="1"/>
  <c r="G1726"/>
  <c r="G1725" s="1"/>
  <c r="G1724" s="1"/>
  <c r="G1723" s="1"/>
  <c r="G1722" s="1"/>
  <c r="G1720"/>
  <c r="G1719" s="1"/>
  <c r="G1717"/>
  <c r="G1716" s="1"/>
  <c r="G1714"/>
  <c r="G1713" s="1"/>
  <c r="G1710"/>
  <c r="G1709" s="1"/>
  <c r="G1706"/>
  <c r="G1705" s="1"/>
  <c r="G1703"/>
  <c r="G1702" s="1"/>
  <c r="G1699"/>
  <c r="G1698" s="1"/>
  <c r="G1697" s="1"/>
  <c r="G1694"/>
  <c r="G1693" s="1"/>
  <c r="G1692" s="1"/>
  <c r="G1687"/>
  <c r="G1686" s="1"/>
  <c r="G1684"/>
  <c r="G1683" s="1"/>
  <c r="G1680"/>
  <c r="G1679" s="1"/>
  <c r="G1678" s="1"/>
  <c r="G1673"/>
  <c r="G1672" s="1"/>
  <c r="G1671" s="1"/>
  <c r="G1670" s="1"/>
  <c r="G1669" s="1"/>
  <c r="G1668" s="1"/>
  <c r="G1665"/>
  <c r="G1664" s="1"/>
  <c r="G1663" s="1"/>
  <c r="G1662" s="1"/>
  <c r="G1661" s="1"/>
  <c r="G1659"/>
  <c r="G1658" s="1"/>
  <c r="G1657" s="1"/>
  <c r="G1655"/>
  <c r="G1654" s="1"/>
  <c r="G1653" s="1"/>
  <c r="G1650"/>
  <c r="G1649" s="1"/>
  <c r="G1646"/>
  <c r="G1645" s="1"/>
  <c r="G1642"/>
  <c r="G1641" s="1"/>
  <c r="G1639"/>
  <c r="G1638" s="1"/>
  <c r="G1636"/>
  <c r="G1635" s="1"/>
  <c r="G1633"/>
  <c r="G1632" s="1"/>
  <c r="G1630"/>
  <c r="G1629" s="1"/>
  <c r="G1627"/>
  <c r="G1626" s="1"/>
  <c r="G1621"/>
  <c r="G1620" s="1"/>
  <c r="G1619" s="1"/>
  <c r="G1618" s="1"/>
  <c r="G1617" s="1"/>
  <c r="G1613"/>
  <c r="G1612" s="1"/>
  <c r="G1611" s="1"/>
  <c r="G1610" s="1"/>
  <c r="G1609" s="1"/>
  <c r="G1608" s="1"/>
  <c r="G1606"/>
  <c r="G1605" s="1"/>
  <c r="G1604" s="1"/>
  <c r="G1603" s="1"/>
  <c r="G1602" s="1"/>
  <c r="G1598"/>
  <c r="G1597" s="1"/>
  <c r="G1596" s="1"/>
  <c r="G1595" s="1"/>
  <c r="G1593"/>
  <c r="G1592" s="1"/>
  <c r="G1589"/>
  <c r="G1580"/>
  <c r="G1579" s="1"/>
  <c r="G1577"/>
  <c r="G1576" s="1"/>
  <c r="G1569"/>
  <c r="G1568" s="1"/>
  <c r="G1566"/>
  <c r="G1565" s="1"/>
  <c r="G1563"/>
  <c r="G1562" s="1"/>
  <c r="G1560"/>
  <c r="G1559" s="1"/>
  <c r="G1557"/>
  <c r="G1556" s="1"/>
  <c r="G1553"/>
  <c r="G1552" s="1"/>
  <c r="G1545"/>
  <c r="G1544" s="1"/>
  <c r="G1543" s="1"/>
  <c r="G1542" s="1"/>
  <c r="G1541" s="1"/>
  <c r="G1540" s="1"/>
  <c r="G1537"/>
  <c r="G1536" s="1"/>
  <c r="G1535" s="1"/>
  <c r="G1534" s="1"/>
  <c r="G1533" s="1"/>
  <c r="G1532" s="1"/>
  <c r="G1529"/>
  <c r="G1528" s="1"/>
  <c r="G1526"/>
  <c r="G1525" s="1"/>
  <c r="G1518"/>
  <c r="G1517" s="1"/>
  <c r="G1516" s="1"/>
  <c r="G1515" s="1"/>
  <c r="G1513"/>
  <c r="G1512" s="1"/>
  <c r="G1509"/>
  <c r="G1508" s="1"/>
  <c r="G1501"/>
  <c r="G1499"/>
  <c r="G1495"/>
  <c r="G1491"/>
  <c r="G1490" s="1"/>
  <c r="G1486"/>
  <c r="G1483"/>
  <c r="G1480"/>
  <c r="G1471"/>
  <c r="G1470" s="1"/>
  <c r="G1468"/>
  <c r="G1467" s="1"/>
  <c r="G1460"/>
  <c r="G1459" s="1"/>
  <c r="G1457"/>
  <c r="G1456" s="1"/>
  <c r="G1453"/>
  <c r="G1452" s="1"/>
  <c r="G1445"/>
  <c r="G1444" s="1"/>
  <c r="G1443" s="1"/>
  <c r="G1442" s="1"/>
  <c r="G1441" s="1"/>
  <c r="G1440" s="1"/>
  <c r="G1436"/>
  <c r="G1435" s="1"/>
  <c r="G1433"/>
  <c r="G1432" s="1"/>
  <c r="G1425"/>
  <c r="G1424" s="1"/>
  <c r="G1423" s="1"/>
  <c r="G1422" s="1"/>
  <c r="G1419"/>
  <c r="G1418" s="1"/>
  <c r="G1417" s="1"/>
  <c r="G1416" s="1"/>
  <c r="G1415" s="1"/>
  <c r="D1413"/>
  <c r="C1413"/>
  <c r="B1413"/>
  <c r="G1412"/>
  <c r="G1411" s="1"/>
  <c r="D1412"/>
  <c r="C1412"/>
  <c r="B1412"/>
  <c r="D1411"/>
  <c r="C1411"/>
  <c r="B1411"/>
  <c r="G1409"/>
  <c r="G1405"/>
  <c r="G1401"/>
  <c r="G1400" s="1"/>
  <c r="G1397"/>
  <c r="G1394"/>
  <c r="G1391"/>
  <c r="G1382"/>
  <c r="G1381" s="1"/>
  <c r="G1379"/>
  <c r="G1377"/>
  <c r="G1376" s="1"/>
  <c r="G1374"/>
  <c r="G1373" s="1"/>
  <c r="G1366"/>
  <c r="G1365" s="1"/>
  <c r="G1363"/>
  <c r="G1362" s="1"/>
  <c r="G1359"/>
  <c r="G1358" s="1"/>
  <c r="G1351"/>
  <c r="G1350" s="1"/>
  <c r="G1349" s="1"/>
  <c r="G1348" s="1"/>
  <c r="G1347" s="1"/>
  <c r="G1346" s="1"/>
  <c r="G1343"/>
  <c r="G1342" s="1"/>
  <c r="G1340"/>
  <c r="G1339" s="1"/>
  <c r="G1332"/>
  <c r="G1331" s="1"/>
  <c r="G1330" s="1"/>
  <c r="G1329" s="1"/>
  <c r="G1327"/>
  <c r="G1326" s="1"/>
  <c r="G1323"/>
  <c r="G1322" s="1"/>
  <c r="G1316"/>
  <c r="G1315" s="1"/>
  <c r="G1313"/>
  <c r="G1309"/>
  <c r="G1305"/>
  <c r="G1304" s="1"/>
  <c r="G1301"/>
  <c r="G1298"/>
  <c r="G1295"/>
  <c r="G1286"/>
  <c r="G1283"/>
  <c r="G1279"/>
  <c r="G1278" s="1"/>
  <c r="G1276"/>
  <c r="G1274"/>
  <c r="G1271"/>
  <c r="G1265"/>
  <c r="G1264" s="1"/>
  <c r="G1263" s="1"/>
  <c r="G1262" s="1"/>
  <c r="G1261" s="1"/>
  <c r="G1260" s="1"/>
  <c r="G1258"/>
  <c r="G1257" s="1"/>
  <c r="G1256" s="1"/>
  <c r="G1255" s="1"/>
  <c r="G1254" s="1"/>
  <c r="G1252"/>
  <c r="G1251" s="1"/>
  <c r="G1250" s="1"/>
  <c r="G1249" s="1"/>
  <c r="G1248" s="1"/>
  <c r="G1246"/>
  <c r="G1245" s="1"/>
  <c r="G1244" s="1"/>
  <c r="G1242"/>
  <c r="G1241" s="1"/>
  <c r="G1240" s="1"/>
  <c r="G1238"/>
  <c r="G1236"/>
  <c r="G1230"/>
  <c r="G1229" s="1"/>
  <c r="G1228" s="1"/>
  <c r="G1226"/>
  <c r="G1225" s="1"/>
  <c r="G1224" s="1"/>
  <c r="G1219"/>
  <c r="G1218" s="1"/>
  <c r="G1217" s="1"/>
  <c r="G1216" s="1"/>
  <c r="G1215" s="1"/>
  <c r="G1214" s="1"/>
  <c r="G1211"/>
  <c r="G1210" s="1"/>
  <c r="G1209" s="1"/>
  <c r="G1208" s="1"/>
  <c r="G1207" s="1"/>
  <c r="G1205"/>
  <c r="G1204" s="1"/>
  <c r="G1203" s="1"/>
  <c r="G1202" s="1"/>
  <c r="G1201" s="1"/>
  <c r="G1198"/>
  <c r="G1197" s="1"/>
  <c r="G1196" s="1"/>
  <c r="G1195" s="1"/>
  <c r="G1194" s="1"/>
  <c r="G1187"/>
  <c r="G1184"/>
  <c r="G1180"/>
  <c r="G1177"/>
  <c r="G1173"/>
  <c r="G1169"/>
  <c r="G1166"/>
  <c r="G1163"/>
  <c r="G1160"/>
  <c r="G1155"/>
  <c r="G1154" s="1"/>
  <c r="G1153" s="1"/>
  <c r="G1150"/>
  <c r="G1147"/>
  <c r="G1142"/>
  <c r="G1141" s="1"/>
  <c r="G1140" s="1"/>
  <c r="G1139" s="1"/>
  <c r="G1136"/>
  <c r="G1135" s="1"/>
  <c r="G1134" s="1"/>
  <c r="G1131"/>
  <c r="G1130" s="1"/>
  <c r="G1129" s="1"/>
  <c r="G1124"/>
  <c r="G1122"/>
  <c r="G1119"/>
  <c r="G1118" s="1"/>
  <c r="G1115"/>
  <c r="G1114" s="1"/>
  <c r="G1112"/>
  <c r="G1110"/>
  <c r="G1107"/>
  <c r="G1105"/>
  <c r="G1102"/>
  <c r="G1100"/>
  <c r="G1097"/>
  <c r="G1096" s="1"/>
  <c r="G1090"/>
  <c r="G1089" s="1"/>
  <c r="G1088" s="1"/>
  <c r="G1087" s="1"/>
  <c r="G1085"/>
  <c r="G1084" s="1"/>
  <c r="G1083" s="1"/>
  <c r="G1081"/>
  <c r="G1080" s="1"/>
  <c r="G1079" s="1"/>
  <c r="G1077"/>
  <c r="G1076" s="1"/>
  <c r="G1075" s="1"/>
  <c r="G1073"/>
  <c r="G1072" s="1"/>
  <c r="G1071" s="1"/>
  <c r="G1069"/>
  <c r="G1068" s="1"/>
  <c r="G1066"/>
  <c r="G1065" s="1"/>
  <c r="G1063"/>
  <c r="G1062" s="1"/>
  <c r="G1060"/>
  <c r="G1059" s="1"/>
  <c r="G1057"/>
  <c r="G1056" s="1"/>
  <c r="G1054"/>
  <c r="G1053" s="1"/>
  <c r="G1051"/>
  <c r="G1050" s="1"/>
  <c r="G1048"/>
  <c r="G1047" s="1"/>
  <c r="G1045"/>
  <c r="G1044" s="1"/>
  <c r="G1042"/>
  <c r="G1041" s="1"/>
  <c r="G1039"/>
  <c r="G1038" s="1"/>
  <c r="G1036"/>
  <c r="G1035" s="1"/>
  <c r="G1033"/>
  <c r="G1032" s="1"/>
  <c r="G1028"/>
  <c r="G1026"/>
  <c r="G1022"/>
  <c r="G1021" s="1"/>
  <c r="G1019"/>
  <c r="G1018" s="1"/>
  <c r="G1016"/>
  <c r="G1014"/>
  <c r="G1011"/>
  <c r="G1009"/>
  <c r="G1006"/>
  <c r="G1004"/>
  <c r="G1001"/>
  <c r="G999"/>
  <c r="G996"/>
  <c r="G994"/>
  <c r="G991"/>
  <c r="G989"/>
  <c r="G986"/>
  <c r="G984"/>
  <c r="G981"/>
  <c r="G979"/>
  <c r="G976"/>
  <c r="G974"/>
  <c r="G971"/>
  <c r="G970" s="1"/>
  <c r="G968"/>
  <c r="G966"/>
  <c r="G963"/>
  <c r="G961"/>
  <c r="G953"/>
  <c r="G952" s="1"/>
  <c r="G951" s="1"/>
  <c r="G950" s="1"/>
  <c r="G949" s="1"/>
  <c r="G948" s="1"/>
  <c r="G947" s="1"/>
  <c r="G945"/>
  <c r="G944" s="1"/>
  <c r="G943" s="1"/>
  <c r="G942" s="1"/>
  <c r="G941" s="1"/>
  <c r="G940" s="1"/>
  <c r="G939" s="1"/>
  <c r="G935"/>
  <c r="G934" s="1"/>
  <c r="G933" s="1"/>
  <c r="G930"/>
  <c r="G929" s="1"/>
  <c r="G925"/>
  <c r="G922"/>
  <c r="G919"/>
  <c r="G913"/>
  <c r="G912" s="1"/>
  <c r="G911" s="1"/>
  <c r="G910" s="1"/>
  <c r="G909" s="1"/>
  <c r="G907"/>
  <c r="G906" s="1"/>
  <c r="G905" s="1"/>
  <c r="G904" s="1"/>
  <c r="G903" s="1"/>
  <c r="G901"/>
  <c r="G899"/>
  <c r="G895"/>
  <c r="G894" s="1"/>
  <c r="G893" s="1"/>
  <c r="G889"/>
  <c r="G888" s="1"/>
  <c r="G887" s="1"/>
  <c r="G885"/>
  <c r="G884" s="1"/>
  <c r="G882"/>
  <c r="G881" s="1"/>
  <c r="G878"/>
  <c r="G876"/>
  <c r="G872"/>
  <c r="G869"/>
  <c r="G865"/>
  <c r="G864" s="1"/>
  <c r="G862"/>
  <c r="G861" s="1"/>
  <c r="G857"/>
  <c r="G854"/>
  <c r="G849"/>
  <c r="G847"/>
  <c r="G839"/>
  <c r="G838" s="1"/>
  <c r="G837" s="1"/>
  <c r="G836" s="1"/>
  <c r="G835" s="1"/>
  <c r="G833"/>
  <c r="G832" s="1"/>
  <c r="G831" s="1"/>
  <c r="G829"/>
  <c r="G828" s="1"/>
  <c r="G827" s="1"/>
  <c r="G825"/>
  <c r="G821"/>
  <c r="G817"/>
  <c r="G816" s="1"/>
  <c r="G815" s="1"/>
  <c r="G811"/>
  <c r="G810" s="1"/>
  <c r="G809" s="1"/>
  <c r="G808" s="1"/>
  <c r="G807" s="1"/>
  <c r="G804"/>
  <c r="G802"/>
  <c r="G796"/>
  <c r="G794"/>
  <c r="G788"/>
  <c r="G787" s="1"/>
  <c r="G785"/>
  <c r="G783"/>
  <c r="G779"/>
  <c r="G778" s="1"/>
  <c r="G776"/>
  <c r="G775" s="1"/>
  <c r="G771"/>
  <c r="G770" s="1"/>
  <c r="G768"/>
  <c r="G766"/>
  <c r="G761"/>
  <c r="G759"/>
  <c r="G749"/>
  <c r="G748" s="1"/>
  <c r="G745"/>
  <c r="G744" s="1"/>
  <c r="G742"/>
  <c r="G741" s="1"/>
  <c r="G739"/>
  <c r="G738" s="1"/>
  <c r="G735"/>
  <c r="G734" s="1"/>
  <c r="G732"/>
  <c r="G731" s="1"/>
  <c r="G728"/>
  <c r="G726"/>
  <c r="G718"/>
  <c r="G714"/>
  <c r="G711"/>
  <c r="G708"/>
  <c r="G705"/>
  <c r="G701"/>
  <c r="G700" s="1"/>
  <c r="G697"/>
  <c r="G694"/>
  <c r="G691"/>
  <c r="G686"/>
  <c r="G685" s="1"/>
  <c r="G684" s="1"/>
  <c r="G683" s="1"/>
  <c r="G682" s="1"/>
  <c r="G680"/>
  <c r="G679" s="1"/>
  <c r="G678" s="1"/>
  <c r="G677" s="1"/>
  <c r="G676" s="1"/>
  <c r="G674"/>
  <c r="G673" s="1"/>
  <c r="G672" s="1"/>
  <c r="G670"/>
  <c r="G668"/>
  <c r="G661"/>
  <c r="G659"/>
  <c r="G652"/>
  <c r="G650"/>
  <c r="G644"/>
  <c r="G640"/>
  <c r="G637"/>
  <c r="G636" s="1"/>
  <c r="G635" s="1"/>
  <c r="G634" s="1"/>
  <c r="G632"/>
  <c r="G630"/>
  <c r="G624"/>
  <c r="G623" s="1"/>
  <c r="G622" s="1"/>
  <c r="G620"/>
  <c r="G618"/>
  <c r="G611"/>
  <c r="G610" s="1"/>
  <c r="G609" s="1"/>
  <c r="G608" s="1"/>
  <c r="G607" s="1"/>
  <c r="G605"/>
  <c r="G604" s="1"/>
  <c r="G603" s="1"/>
  <c r="G602" s="1"/>
  <c r="G601" s="1"/>
  <c r="G596"/>
  <c r="G595" s="1"/>
  <c r="G594" s="1"/>
  <c r="G593" s="1"/>
  <c r="G591"/>
  <c r="G590" s="1"/>
  <c r="G589" s="1"/>
  <c r="G588" s="1"/>
  <c r="G586"/>
  <c r="G584"/>
  <c r="G579"/>
  <c r="G577"/>
  <c r="G571"/>
  <c r="G570" s="1"/>
  <c r="G569" s="1"/>
  <c r="G568" s="1"/>
  <c r="G567" s="1"/>
  <c r="G565"/>
  <c r="G564" s="1"/>
  <c r="G562"/>
  <c r="G561" s="1"/>
  <c r="G558"/>
  <c r="G557" s="1"/>
  <c r="G555"/>
  <c r="G554" s="1"/>
  <c r="G551"/>
  <c r="G549"/>
  <c r="G546"/>
  <c r="G544"/>
  <c r="G542"/>
  <c r="G539"/>
  <c r="G537"/>
  <c r="G534"/>
  <c r="G531"/>
  <c r="G528"/>
  <c r="G521"/>
  <c r="G520" s="1"/>
  <c r="G519" s="1"/>
  <c r="G518" s="1"/>
  <c r="G517" s="1"/>
  <c r="G515"/>
  <c r="G513"/>
  <c r="G507"/>
  <c r="G505"/>
  <c r="G499"/>
  <c r="G497"/>
  <c r="G495"/>
  <c r="G493"/>
  <c r="G491"/>
  <c r="G487"/>
  <c r="G484"/>
  <c r="G474"/>
  <c r="G473" s="1"/>
  <c r="G472" s="1"/>
  <c r="G471" s="1"/>
  <c r="G470" s="1"/>
  <c r="G469" s="1"/>
  <c r="G468" s="1"/>
  <c r="G466"/>
  <c r="G465" s="1"/>
  <c r="G464" s="1"/>
  <c r="G463" s="1"/>
  <c r="G462" s="1"/>
  <c r="G461" s="1"/>
  <c r="G460" s="1"/>
  <c r="G458"/>
  <c r="G457" s="1"/>
  <c r="G456" s="1"/>
  <c r="G454"/>
  <c r="G453" s="1"/>
  <c r="G452" s="1"/>
  <c r="G450"/>
  <c r="G449" s="1"/>
  <c r="G448" s="1"/>
  <c r="G445"/>
  <c r="G444" s="1"/>
  <c r="G443" s="1"/>
  <c r="G441"/>
  <c r="G439"/>
  <c r="G434"/>
  <c r="G433" s="1"/>
  <c r="G432" s="1"/>
  <c r="G426"/>
  <c r="G425" s="1"/>
  <c r="G424" s="1"/>
  <c r="G423" s="1"/>
  <c r="G420"/>
  <c r="G419" s="1"/>
  <c r="G417"/>
  <c r="G413"/>
  <c r="G410"/>
  <c r="G405"/>
  <c r="G404" s="1"/>
  <c r="G403" s="1"/>
  <c r="G402" s="1"/>
  <c r="G401" s="1"/>
  <c r="G398"/>
  <c r="G395"/>
  <c r="G391"/>
  <c r="G387"/>
  <c r="G386" s="1"/>
  <c r="G385" s="1"/>
  <c r="G383"/>
  <c r="G382" s="1"/>
  <c r="G381" s="1"/>
  <c r="G379"/>
  <c r="G378" s="1"/>
  <c r="G377" s="1"/>
  <c r="G369"/>
  <c r="G368" s="1"/>
  <c r="G367" s="1"/>
  <c r="G366" s="1"/>
  <c r="G365" s="1"/>
  <c r="G364" s="1"/>
  <c r="G362"/>
  <c r="G361" s="1"/>
  <c r="G359"/>
  <c r="G354"/>
  <c r="G353" s="1"/>
  <c r="G352" s="1"/>
  <c r="G351" s="1"/>
  <c r="G348"/>
  <c r="G347" s="1"/>
  <c r="G344"/>
  <c r="G342"/>
  <c r="G339"/>
  <c r="G330"/>
  <c r="G329" s="1"/>
  <c r="G327"/>
  <c r="G326" s="1"/>
  <c r="G319"/>
  <c r="G318" s="1"/>
  <c r="G317" s="1"/>
  <c r="G316" s="1"/>
  <c r="G315" s="1"/>
  <c r="G314" s="1"/>
  <c r="G313" s="1"/>
  <c r="G311"/>
  <c r="G310" s="1"/>
  <c r="G309" s="1"/>
  <c r="G308" s="1"/>
  <c r="G307" s="1"/>
  <c r="G306" s="1"/>
  <c r="G304"/>
  <c r="G303" s="1"/>
  <c r="G300"/>
  <c r="G295"/>
  <c r="G294" s="1"/>
  <c r="G293" s="1"/>
  <c r="G292" s="1"/>
  <c r="G291" s="1"/>
  <c r="G287"/>
  <c r="G286" s="1"/>
  <c r="G285" s="1"/>
  <c r="G282"/>
  <c r="G281" s="1"/>
  <c r="G278"/>
  <c r="G275"/>
  <c r="G272"/>
  <c r="G267"/>
  <c r="G266" s="1"/>
  <c r="G264"/>
  <c r="G263" s="1"/>
  <c r="G261"/>
  <c r="G260" s="1"/>
  <c r="G257"/>
  <c r="G255"/>
  <c r="G249"/>
  <c r="G248" s="1"/>
  <c r="G247" s="1"/>
  <c r="G246" s="1"/>
  <c r="G245" s="1"/>
  <c r="G239"/>
  <c r="G238" s="1"/>
  <c r="G237" s="1"/>
  <c r="G235"/>
  <c r="G234" s="1"/>
  <c r="G233" s="1"/>
  <c r="G228"/>
  <c r="G227" s="1"/>
  <c r="G226" s="1"/>
  <c r="G225" s="1"/>
  <c r="G224" s="1"/>
  <c r="G223" s="1"/>
  <c r="G220"/>
  <c r="G219" s="1"/>
  <c r="G218" s="1"/>
  <c r="G217" s="1"/>
  <c r="G216" s="1"/>
  <c r="G215" s="1"/>
  <c r="G214" s="1"/>
  <c r="G212"/>
  <c r="G211" s="1"/>
  <c r="G210" s="1"/>
  <c r="G209" s="1"/>
  <c r="G208" s="1"/>
  <c r="G207" s="1"/>
  <c r="G206" s="1"/>
  <c r="G204"/>
  <c r="G203" s="1"/>
  <c r="G202" s="1"/>
  <c r="G201" s="1"/>
  <c r="G200" s="1"/>
  <c r="G199" s="1"/>
  <c r="G198" s="1"/>
  <c r="G196"/>
  <c r="G193"/>
  <c r="G186"/>
  <c r="G183"/>
  <c r="G179"/>
  <c r="G174"/>
  <c r="G173" s="1"/>
  <c r="G172" s="1"/>
  <c r="G171" s="1"/>
  <c r="G170" s="1"/>
  <c r="G168"/>
  <c r="G167" s="1"/>
  <c r="G166" s="1"/>
  <c r="G164"/>
  <c r="G163" s="1"/>
  <c r="G162" s="1"/>
  <c r="G160"/>
  <c r="G159" s="1"/>
  <c r="G158" s="1"/>
  <c r="G155"/>
  <c r="G154" s="1"/>
  <c r="G153" s="1"/>
  <c r="G151"/>
  <c r="G150" s="1"/>
  <c r="G148"/>
  <c r="G147" s="1"/>
  <c r="G144"/>
  <c r="G143" s="1"/>
  <c r="G142" s="1"/>
  <c r="G138"/>
  <c r="G137" s="1"/>
  <c r="G136" s="1"/>
  <c r="G134"/>
  <c r="G133" s="1"/>
  <c r="G132" s="1"/>
  <c r="G128"/>
  <c r="G127" s="1"/>
  <c r="G126" s="1"/>
  <c r="G125" s="1"/>
  <c r="G124" s="1"/>
  <c r="G122"/>
  <c r="G121" s="1"/>
  <c r="G119"/>
  <c r="G118" s="1"/>
  <c r="G112"/>
  <c r="G111" s="1"/>
  <c r="G110" s="1"/>
  <c r="G109" s="1"/>
  <c r="G108" s="1"/>
  <c r="G106"/>
  <c r="G105" s="1"/>
  <c r="G103"/>
  <c r="G100"/>
  <c r="G96"/>
  <c r="G95" s="1"/>
  <c r="G93"/>
  <c r="G91"/>
  <c r="G88"/>
  <c r="G81"/>
  <c r="G80" s="1"/>
  <c r="G77"/>
  <c r="G76" s="1"/>
  <c r="G29"/>
  <c r="G25"/>
  <c r="G1031" l="1"/>
  <c r="G512"/>
  <c r="G511" s="1"/>
  <c r="G510" s="1"/>
  <c r="G509" s="1"/>
  <c r="G541"/>
  <c r="G725"/>
  <c r="G724" s="1"/>
  <c r="G801"/>
  <c r="G800" s="1"/>
  <c r="G799" s="1"/>
  <c r="G798" s="1"/>
  <c r="G271"/>
  <c r="G270" s="1"/>
  <c r="G576"/>
  <c r="G575" s="1"/>
  <c r="G574" s="1"/>
  <c r="G793"/>
  <c r="G792" s="1"/>
  <c r="G791" s="1"/>
  <c r="G790" s="1"/>
  <c r="G846"/>
  <c r="G845" s="1"/>
  <c r="G844" s="1"/>
  <c r="G527"/>
  <c r="G782"/>
  <c r="G781" s="1"/>
  <c r="G853"/>
  <c r="G852" s="1"/>
  <c r="G978"/>
  <c r="G973"/>
  <c r="G1121"/>
  <c r="G1117" s="1"/>
  <c r="G1172"/>
  <c r="G1235"/>
  <c r="G1234" s="1"/>
  <c r="G1233" s="1"/>
  <c r="G1850"/>
  <c r="G1849" s="1"/>
  <c r="G1848" s="1"/>
  <c r="G1847" s="1"/>
  <c r="G232"/>
  <c r="G231" s="1"/>
  <c r="G230" s="1"/>
  <c r="G222" s="1"/>
  <c r="G960"/>
  <c r="G983"/>
  <c r="G993"/>
  <c r="G1104"/>
  <c r="G1146"/>
  <c r="G1145" s="1"/>
  <c r="G1282"/>
  <c r="G1494"/>
  <c r="G560"/>
  <c r="G998"/>
  <c r="G1013"/>
  <c r="G1099"/>
  <c r="G1308"/>
  <c r="G1404"/>
  <c r="G1827"/>
  <c r="G1826" s="1"/>
  <c r="G87"/>
  <c r="G536"/>
  <c r="G548"/>
  <c r="G658"/>
  <c r="G657" s="1"/>
  <c r="G656" s="1"/>
  <c r="G655" s="1"/>
  <c r="G654" s="1"/>
  <c r="G820"/>
  <c r="G819" s="1"/>
  <c r="G814" s="1"/>
  <c r="G813" s="1"/>
  <c r="G806" s="1"/>
  <c r="G875"/>
  <c r="G874" s="1"/>
  <c r="G965"/>
  <c r="G438"/>
  <c r="G437" s="1"/>
  <c r="G431" s="1"/>
  <c r="G553"/>
  <c r="G649"/>
  <c r="G648" s="1"/>
  <c r="G647" s="1"/>
  <c r="G646" s="1"/>
  <c r="G690"/>
  <c r="G868"/>
  <c r="G867" s="1"/>
  <c r="G880"/>
  <c r="G918"/>
  <c r="G917" s="1"/>
  <c r="G916" s="1"/>
  <c r="G915" s="1"/>
  <c r="G24"/>
  <c r="G23" s="1"/>
  <c r="G22" s="1"/>
  <c r="G1338"/>
  <c r="G1337" s="1"/>
  <c r="G1336" s="1"/>
  <c r="G1335" s="1"/>
  <c r="G1334" s="1"/>
  <c r="G1575"/>
  <c r="G1574" s="1"/>
  <c r="G1573" s="1"/>
  <c r="G1572" s="1"/>
  <c r="G1571" s="1"/>
  <c r="G860"/>
  <c r="G325"/>
  <c r="G324" s="1"/>
  <c r="G323" s="1"/>
  <c r="G322" s="1"/>
  <c r="G321" s="1"/>
  <c r="G1937"/>
  <c r="G1936" s="1"/>
  <c r="G1935" s="1"/>
  <c r="G75"/>
  <c r="G74" s="1"/>
  <c r="G73" s="1"/>
  <c r="G1466"/>
  <c r="G1465" s="1"/>
  <c r="G1464" s="1"/>
  <c r="G1463" s="1"/>
  <c r="G1462" s="1"/>
  <c r="G988"/>
  <c r="G1507"/>
  <c r="G1506" s="1"/>
  <c r="G1505" s="1"/>
  <c r="G1504" s="1"/>
  <c r="G192"/>
  <c r="G191" s="1"/>
  <c r="G190" s="1"/>
  <c r="G758"/>
  <c r="G757" s="1"/>
  <c r="G756" s="1"/>
  <c r="G1025"/>
  <c r="G1024" s="1"/>
  <c r="G178"/>
  <c r="G177" s="1"/>
  <c r="G176" s="1"/>
  <c r="G1803"/>
  <c r="G1479"/>
  <c r="G1787"/>
  <c r="G483"/>
  <c r="G1451"/>
  <c r="G1450" s="1"/>
  <c r="G1449" s="1"/>
  <c r="G1448" s="1"/>
  <c r="G1861"/>
  <c r="G1860" s="1"/>
  <c r="G1859" s="1"/>
  <c r="G1858" s="1"/>
  <c r="G131"/>
  <c r="G130" s="1"/>
  <c r="G254"/>
  <c r="G253" s="1"/>
  <c r="G1682"/>
  <c r="G1677" s="1"/>
  <c r="G1676" s="1"/>
  <c r="G1675" s="1"/>
  <c r="G583"/>
  <c r="G582" s="1"/>
  <c r="G581" s="1"/>
  <c r="G1144"/>
  <c r="G1357"/>
  <c r="G1356" s="1"/>
  <c r="G1355" s="1"/>
  <c r="G1354" s="1"/>
  <c r="G1345" s="1"/>
  <c r="G1588"/>
  <c r="G1587" s="1"/>
  <c r="G1586" s="1"/>
  <c r="G1644"/>
  <c r="G1893"/>
  <c r="G1892" s="1"/>
  <c r="G1887" s="1"/>
  <c r="G730"/>
  <c r="G1414"/>
  <c r="G1551"/>
  <c r="G1550" s="1"/>
  <c r="G1549" s="1"/>
  <c r="G1548" s="1"/>
  <c r="G1539" s="1"/>
  <c r="G1818"/>
  <c r="G1817" s="1"/>
  <c r="G1008"/>
  <c r="G1179"/>
  <c r="G299"/>
  <c r="G298" s="1"/>
  <c r="G297" s="1"/>
  <c r="G290" s="1"/>
  <c r="G289" s="1"/>
  <c r="G358"/>
  <c r="G357" s="1"/>
  <c r="G356" s="1"/>
  <c r="G504"/>
  <c r="G503" s="1"/>
  <c r="G502" s="1"/>
  <c r="G501" s="1"/>
  <c r="G629"/>
  <c r="G628" s="1"/>
  <c r="G627" s="1"/>
  <c r="G626" s="1"/>
  <c r="G1109"/>
  <c r="G1431"/>
  <c r="G1430" s="1"/>
  <c r="G1429" s="1"/>
  <c r="G1428" s="1"/>
  <c r="G1427" s="1"/>
  <c r="G1729"/>
  <c r="G1728" s="1"/>
  <c r="G1439"/>
  <c r="G99"/>
  <c r="G146"/>
  <c r="G141" s="1"/>
  <c r="G409"/>
  <c r="G408" s="1"/>
  <c r="G407" s="1"/>
  <c r="G667"/>
  <c r="G666" s="1"/>
  <c r="G665" s="1"/>
  <c r="G664" s="1"/>
  <c r="G774"/>
  <c r="G1030"/>
  <c r="G1193"/>
  <c r="G1192" s="1"/>
  <c r="G1294"/>
  <c r="G1321"/>
  <c r="G1320" s="1"/>
  <c r="G1319" s="1"/>
  <c r="G1318" s="1"/>
  <c r="G1390"/>
  <c r="G1159"/>
  <c r="G1585"/>
  <c r="G1584" s="1"/>
  <c r="G1745"/>
  <c r="G1744" s="1"/>
  <c r="G1743" s="1"/>
  <c r="G1742" s="1"/>
  <c r="G1914"/>
  <c r="G1913" s="1"/>
  <c r="G1912" s="1"/>
  <c r="G117"/>
  <c r="G116" s="1"/>
  <c r="G115" s="1"/>
  <c r="G269"/>
  <c r="G390"/>
  <c r="G389" s="1"/>
  <c r="G376" s="1"/>
  <c r="G375" s="1"/>
  <c r="G737"/>
  <c r="G765"/>
  <c r="G764" s="1"/>
  <c r="G1128"/>
  <c r="G1524"/>
  <c r="G1523" s="1"/>
  <c r="G1522" s="1"/>
  <c r="G1521" s="1"/>
  <c r="G1520" s="1"/>
  <c r="G259"/>
  <c r="G338"/>
  <c r="G337" s="1"/>
  <c r="G336" s="1"/>
  <c r="G335" s="1"/>
  <c r="G447"/>
  <c r="G713"/>
  <c r="G1270"/>
  <c r="G1372"/>
  <c r="G1371" s="1"/>
  <c r="G1370" s="1"/>
  <c r="G1369" s="1"/>
  <c r="G1368" s="1"/>
  <c r="G1701"/>
  <c r="G1691" s="1"/>
  <c r="G1690" s="1"/>
  <c r="G157"/>
  <c r="G1095"/>
  <c r="G490"/>
  <c r="G617"/>
  <c r="G616" s="1"/>
  <c r="G615" s="1"/>
  <c r="G614" s="1"/>
  <c r="G704"/>
  <c r="G898"/>
  <c r="G897" s="1"/>
  <c r="G892" s="1"/>
  <c r="G891" s="1"/>
  <c r="G1003"/>
  <c r="G1625"/>
  <c r="G1223"/>
  <c r="G1786" l="1"/>
  <c r="G86"/>
  <c r="G85" s="1"/>
  <c r="G84" s="1"/>
  <c r="G1478"/>
  <c r="G1477" s="1"/>
  <c r="G1476" s="1"/>
  <c r="G573"/>
  <c r="G1293"/>
  <c r="G1292" s="1"/>
  <c r="G1291" s="1"/>
  <c r="G526"/>
  <c r="G525" s="1"/>
  <c r="G524" s="1"/>
  <c r="G523" s="1"/>
  <c r="G1158"/>
  <c r="G1157" s="1"/>
  <c r="G334"/>
  <c r="G333" s="1"/>
  <c r="G1127"/>
  <c r="G1389"/>
  <c r="G1388" s="1"/>
  <c r="G1387" s="1"/>
  <c r="G1386" s="1"/>
  <c r="G1385" s="1"/>
  <c r="G252"/>
  <c r="G251" s="1"/>
  <c r="G1624"/>
  <c r="G1623" s="1"/>
  <c r="G1616" s="1"/>
  <c r="G1600" s="1"/>
  <c r="G851"/>
  <c r="G843" s="1"/>
  <c r="G842" s="1"/>
  <c r="G841" s="1"/>
  <c r="G1689"/>
  <c r="G1667" s="1"/>
  <c r="G1269"/>
  <c r="G1268" s="1"/>
  <c r="G1267" s="1"/>
  <c r="G959"/>
  <c r="G958" s="1"/>
  <c r="G957" s="1"/>
  <c r="G956" s="1"/>
  <c r="G482"/>
  <c r="G481" s="1"/>
  <c r="G480" s="1"/>
  <c r="G479" s="1"/>
  <c r="G723"/>
  <c r="G722" s="1"/>
  <c r="G721" s="1"/>
  <c r="G720" s="1"/>
  <c r="G244"/>
  <c r="G243" s="1"/>
  <c r="G242" s="1"/>
  <c r="G1846"/>
  <c r="G1785"/>
  <c r="G1778" s="1"/>
  <c r="G1777" s="1"/>
  <c r="G689"/>
  <c r="G688" s="1"/>
  <c r="G663" s="1"/>
  <c r="G430"/>
  <c r="G429" s="1"/>
  <c r="G428" s="1"/>
  <c r="G1886"/>
  <c r="G613"/>
  <c r="G1475"/>
  <c r="G1474" s="1"/>
  <c r="G1290"/>
  <c r="G763"/>
  <c r="G755" s="1"/>
  <c r="G754" s="1"/>
  <c r="G753" s="1"/>
  <c r="G1094"/>
  <c r="G1093" s="1"/>
  <c r="G1092" s="1"/>
  <c r="G1222"/>
  <c r="G1221" s="1"/>
  <c r="G374"/>
  <c r="G373" s="1"/>
  <c r="G140"/>
  <c r="G1126" l="1"/>
  <c r="G1776"/>
  <c r="G478"/>
  <c r="G477" s="1"/>
  <c r="G1879"/>
  <c r="G1878" s="1"/>
  <c r="G1877" s="1"/>
  <c r="G955"/>
  <c r="G938" s="1"/>
  <c r="G1289"/>
  <c r="G1583"/>
  <c r="G114"/>
  <c r="G372"/>
  <c r="G1213"/>
  <c r="G752"/>
  <c r="G1191" l="1"/>
  <c r="G72"/>
  <c r="G71" l="1"/>
  <c r="G1987" s="1"/>
  <c r="D8" i="10" l="1"/>
  <c r="D9" l="1"/>
  <c r="D10" l="1"/>
</calcChain>
</file>

<file path=xl/sharedStrings.xml><?xml version="1.0" encoding="utf-8"?>
<sst xmlns="http://schemas.openxmlformats.org/spreadsheetml/2006/main" count="11419" uniqueCount="1097">
  <si>
    <t>ПР</t>
  </si>
  <si>
    <t>ЦСР</t>
  </si>
  <si>
    <t>ВР</t>
  </si>
  <si>
    <t>00 0 00 00000</t>
  </si>
  <si>
    <t xml:space="preserve">Сумма </t>
  </si>
  <si>
    <t>Коды по бюджетной классификации Российской Федерации</t>
  </si>
  <si>
    <t xml:space="preserve">Наименование </t>
  </si>
  <si>
    <t xml:space="preserve">РЗ </t>
  </si>
  <si>
    <t>1</t>
  </si>
  <si>
    <t>2</t>
  </si>
  <si>
    <t>3</t>
  </si>
  <si>
    <t>4</t>
  </si>
  <si>
    <t>5</t>
  </si>
  <si>
    <t>6</t>
  </si>
  <si>
    <t>7</t>
  </si>
  <si>
    <t>(в рублях)</t>
  </si>
  <si>
    <t>дефицит</t>
  </si>
  <si>
    <t>ГРБС</t>
  </si>
  <si>
    <t>Раздел II. Бюджетные ассигнования</t>
  </si>
  <si>
    <t>по источникам финансирования дефицита бюджета города Ставрополя</t>
  </si>
  <si>
    <t>Код главного администратора источников финансирования дефицита бюджета города Ставрополя</t>
  </si>
  <si>
    <t>Код источника  финансирования дефицита бюджета города Ставрополя по бюджетной классификации</t>
  </si>
  <si>
    <t>Сумма</t>
  </si>
  <si>
    <t>Всего доходов бюджета города</t>
  </si>
  <si>
    <t>Всего расходов бюджета города</t>
  </si>
  <si>
    <t>Дефицит (-)/ профицит (+) бюджета горда</t>
  </si>
  <si>
    <t>Всего источников финансирования дефицита бюджета города</t>
  </si>
  <si>
    <t>Изменение остатков средств на счетах по учету средств бюджетов</t>
  </si>
  <si>
    <t xml:space="preserve">Итого </t>
  </si>
  <si>
    <t>администрации города Ставрополя</t>
  </si>
  <si>
    <t>комитета финансов и бюджета</t>
  </si>
  <si>
    <t>заместителя главы администрации</t>
  </si>
  <si>
    <t xml:space="preserve"> города Ставрополя, руководителя</t>
  </si>
  <si>
    <t xml:space="preserve"> комитета финансов и бюджета</t>
  </si>
  <si>
    <t>приказ</t>
  </si>
  <si>
    <t>доходы</t>
  </si>
  <si>
    <t>расходы</t>
  </si>
  <si>
    <t>Было</t>
  </si>
  <si>
    <t>из них:</t>
  </si>
  <si>
    <t>заемные средства (утвержд.)</t>
  </si>
  <si>
    <t>уменьшение заемных средств</t>
  </si>
  <si>
    <t>уменьшение заемных средств за счет дотации</t>
  </si>
  <si>
    <t>возврат межбюдж.трансфертов</t>
  </si>
  <si>
    <t>остатки местные</t>
  </si>
  <si>
    <t>итого:</t>
  </si>
  <si>
    <t>откл.</t>
  </si>
  <si>
    <t>0102 0000 04 0000 710</t>
  </si>
  <si>
    <t>средства от продажи акций</t>
  </si>
  <si>
    <t>Раздел I. Бюджетные ассигнования по расходам бюджета города Ставрополя</t>
  </si>
  <si>
    <t xml:space="preserve">Заместитель главы администрации </t>
  </si>
  <si>
    <t>города Ставрополя, руководитель</t>
  </si>
  <si>
    <t>Н.А. Бондаренко</t>
  </si>
  <si>
    <t>от ____   _________ 2021 года № ___</t>
  </si>
  <si>
    <t>0102 0000 04 0000 810</t>
  </si>
  <si>
    <t xml:space="preserve">Кредиты кредитных организаций в валюте Российской Федерации </t>
  </si>
  <si>
    <t>ИТОГО</t>
  </si>
  <si>
    <t>Заместитель главы администрации города Ставрополя, руководитель комитета финансов и бюджета администрации города Ставрополя</t>
  </si>
  <si>
    <t>0102 0000 00 0000 000</t>
  </si>
  <si>
    <t>0105 0000 00 0000 000</t>
  </si>
  <si>
    <t>0105 0201 04 0000 510</t>
  </si>
  <si>
    <t>0105 0201 04 0000 610</t>
  </si>
  <si>
    <t>Комитет городского хозяйства администрации города Ставрополя</t>
  </si>
  <si>
    <t>НАЦИОНАЛЬНАЯ ЭКОНОМИКА</t>
  </si>
  <si>
    <t>04 0 00 00000</t>
  </si>
  <si>
    <t>04 3 00 00000</t>
  </si>
  <si>
    <t>04 3 04 00000</t>
  </si>
  <si>
    <t>ЖИЛИЩНО-КОММУНАЛЬНОЕ ХОЗЯЙСТВО</t>
  </si>
  <si>
    <t>Благоустройство</t>
  </si>
  <si>
    <t>Расходы на прочие мероприятия по благоустройству территории города Ставрополя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</si>
  <si>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</si>
  <si>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</si>
  <si>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Ставропольская городская Дума</t>
  </si>
  <si>
    <t>000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</si>
  <si>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</si>
  <si>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</si>
  <si>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Ставропольской городской Думы</t>
  </si>
  <si>
    <t>70 0 00 00000</t>
  </si>
  <si>
    <t>Непрограммные расходы в рамках обеспечения деятельности Ставропольской городской Думы</t>
  </si>
  <si>
    <t>70 1 00 00000</t>
  </si>
  <si>
    <t>Расходы на обеспечение функций органов местного самоуправления города Ставрополя</t>
  </si>
  <si>
    <t>70 1 00 10010</t>
  </si>
  <si>
    <t>240</t>
  </si>
  <si>
    <t>244</t>
  </si>
  <si>
    <t>Расходы на выплаты по оплате труда работников органов местного самоуправления города Ставрополя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</si>
  <si>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</si>
  <si>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</si>
  <si>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</si>
  <si>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</si>
  <si>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</si>
  <si>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</si>
  <si>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</si>
  <si>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</si>
  <si>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Обеспечение деятельности администрации города Ставрополя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</si>
  <si>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</si>
  <si>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расходы в рамках обеспечения деятельности администрации города Ставрополя</t>
  </si>
  <si>
    <t>Уплата налогов, сборов и иных платежей</t>
  </si>
  <si>
    <t>Уплата прочих налогов, сборов</t>
  </si>
  <si>
    <t>Другие общегосударственные вопросы</t>
  </si>
  <si>
    <t>Уплата иных платежей</t>
  </si>
  <si>
    <t>Муниципальная программа "Обеспечение безопасности, общественного порядка и профилактика правонарушений в городе Ставрополе"</t>
  </si>
  <si>
    <t>Расходы на обеспечение деятельности (оказание услуг) муниципальных учреждений</t>
  </si>
  <si>
    <t>Расходы на выплаты персоналу казенных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</si>
  <si>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</si>
  <si>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</si>
  <si>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Муниципальная программа "Развитие информационного общества, оптимизация и повышение качества предоставления государственных и муниципальных услуг в городе Ставрополе"</t>
  </si>
  <si>
    <t>Подпрограмма "Развитие информационного общества в городе Ставрополе"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</si>
  <si>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</si>
  <si>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71 0 00 00000</t>
  </si>
  <si>
    <t>71 1 00 00000</t>
  </si>
  <si>
    <t>71 1 00 10010</t>
  </si>
  <si>
    <t>850</t>
  </si>
  <si>
    <t>852</t>
  </si>
  <si>
    <t>853</t>
  </si>
  <si>
    <t>15 0 00 00000</t>
  </si>
  <si>
    <t>110</t>
  </si>
  <si>
    <t>111</t>
  </si>
  <si>
    <t>119</t>
  </si>
  <si>
    <t>14 0 00 00000</t>
  </si>
  <si>
    <t>14 1 00 00000</t>
  </si>
  <si>
    <t>810</t>
  </si>
  <si>
    <t>Администрация города Ставрополя</t>
  </si>
  <si>
    <t>Муниципальная программа "Управление и распоряжение имуществом, находящимся в муниципальной собственности города Ставрополя, в том числе земельными ресурсами"</t>
  </si>
  <si>
    <t>Расходы в рамках реализации муниципальной программы "Управление и распоряжение имуществом, находящимся в муниципальной собственности города Ставрополя, в том числе земельными ресурсами"</t>
  </si>
  <si>
    <t>Основное мероприятие "Управление и распоряжение объектами недвижимого имущества, находящимися в муниципальной собственности города Ставрополя"</t>
  </si>
  <si>
    <t>Расходы на содержание объектов муниципальной казны города Ставрополя в части нежилых помещений</t>
  </si>
  <si>
    <t>Основное мероприятие "Развитие и обеспечение функционирования инфраструктуры информационного общества в городе Ставрополе"</t>
  </si>
  <si>
    <t>Расходы на развитие и обеспечение функционирования информационного общества в городе Ставрополе</t>
  </si>
  <si>
    <t>Уплата налога на имущество организаций и земельного налога</t>
  </si>
  <si>
    <t>Другие вопросы в области национальной экономики</t>
  </si>
  <si>
    <t>Основное мероприятие "Управление и распоряжение земельными участками, расположенными на территории города Ставрополя"</t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</si>
  <si>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</si>
  <si>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Иные непрограммные мероприятия</t>
  </si>
  <si>
    <t>СОЦИАЛЬНАЯ ПОЛИТИКА</t>
  </si>
  <si>
    <t>Охрана семьи и детства</t>
  </si>
  <si>
    <t>Социальные выплаты гражданам, кроме публичных нормативных социальных выплат</t>
  </si>
  <si>
    <t>11 0 00 00000</t>
  </si>
  <si>
    <t>11 Б 00 00000</t>
  </si>
  <si>
    <t>11 Б 02 00000</t>
  </si>
  <si>
    <t>11 Б 02 20070</t>
  </si>
  <si>
    <t>14 1 01 00000</t>
  </si>
  <si>
    <t>14 1 01 20630</t>
  </si>
  <si>
    <t>851</t>
  </si>
  <si>
    <t>11 Б 03 00000</t>
  </si>
  <si>
    <t>98 0 00 00000</t>
  </si>
  <si>
    <t>98 1 00 00000</t>
  </si>
  <si>
    <t>320</t>
  </si>
  <si>
    <t>Комитет по управлению муниципальным имуществом города Ставрополя</t>
  </si>
  <si>
    <t>Комитет финансов и бюджета администрации города Ставрополя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</si>
  <si>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</si>
  <si>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комитета финансов и бюджета администрации города Ставрополя</t>
  </si>
  <si>
    <t>Непрограммные расходы в рамках обеспечения деятельности комитета финансов и бюджета администрации города Ставрополя</t>
  </si>
  <si>
    <t>Резервные фонды</t>
  </si>
  <si>
    <t>Резервный фонд администрации города Ставрополя</t>
  </si>
  <si>
    <t>Резервные средства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</si>
  <si>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</si>
  <si>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</si>
  <si>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Муниципальная программа "Управление муниципальными финансами и муниципальным долгом города Ставрополя"</t>
  </si>
  <si>
    <t>Расходы в рамках реализации муниципальной программы "Управление муниципальными финансами и муниципальным долгом города Ставрополя"</t>
  </si>
  <si>
    <t>Основное мероприятие "Своевременное исполнение обязательств по обслуживанию и погашению муниципального долга города Ставрополя, принятие мер по его реструктуризации"</t>
  </si>
  <si>
    <t>Обслуживание муниципального долга города Ставрополя</t>
  </si>
  <si>
    <t>Обслуживание муниципального долга</t>
  </si>
  <si>
    <t>73 0 00 00000</t>
  </si>
  <si>
    <t>73 1 00 00000</t>
  </si>
  <si>
    <t>73 1 00 10010</t>
  </si>
  <si>
    <t>98 1 00 20020</t>
  </si>
  <si>
    <t>870</t>
  </si>
  <si>
    <t>10 0 00 00000</t>
  </si>
  <si>
    <t>10 Б 00 00000</t>
  </si>
  <si>
    <t>10 Б 01 00000</t>
  </si>
  <si>
    <t>10 Б 01 20010</t>
  </si>
  <si>
    <t>730</t>
  </si>
  <si>
    <t>Подпрограмма "Повышение результативности и эффективности предоставления государственных и муниципальных услуг в городе Ставрополе"</t>
  </si>
  <si>
    <t>Основное мероприятие "Обеспечение деятельности многофункционального центра предоставления государственных и муниципальных услуг в городе Ставрополе"</t>
  </si>
  <si>
    <t>Обеспечение деятельности комитета муниципального заказа и торговли администрации города Ставрополя</t>
  </si>
  <si>
    <t>Непрограммные расходы в рамках обеспечения деятельности комитета муниципального заказа и торговли администрации города Ставрополя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</si>
  <si>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</si>
  <si>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74 0 00 00000</t>
  </si>
  <si>
    <t>74 1 00 00000</t>
  </si>
  <si>
    <t>74 1 00 10010</t>
  </si>
  <si>
    <t>813</t>
  </si>
  <si>
    <t>Комитет экономического развития и торговли администрации города Ставрополя</t>
  </si>
  <si>
    <t>ОБРАЗОВАНИЕ</t>
  </si>
  <si>
    <t>Дошкольное образование</t>
  </si>
  <si>
    <t>Муниципальная программа "Развитие образования в городе Ставрополе"</t>
  </si>
  <si>
    <t>Подпрограмма "Организация дошкольного, общего и дополнительного образования"</t>
  </si>
  <si>
    <t>Основное мероприятие "Организация предоставления общедоступного и бесплатного дошкольного образования"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</si>
  <si>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</si>
  <si>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</si>
  <si>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</si>
  <si>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</si>
  <si>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Общее образование</t>
  </si>
  <si>
    <t>Основное мероприятие "Организация предоставления общедоступного и бесплатного общего образования и организация предоставления дополнительного образования детей"</t>
  </si>
  <si>
    <t>Субсидии бюджетным учреждениям на иные цели</t>
  </si>
  <si>
    <t>Субсидии автономным учреждениям на иные цели</t>
  </si>
  <si>
    <t>Основное мероприятие "Модернизация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процесса"</t>
  </si>
  <si>
    <t>Дополнительное образование детей</t>
  </si>
  <si>
    <t>Основное мероприятие "Организация предоставления дополнительного образования детей в муниципальных образовательных учреждениях"</t>
  </si>
  <si>
    <t>Другие вопросы в области образования</t>
  </si>
  <si>
    <t>Обеспечение деятельности комитета образования администрации города Ставрополя</t>
  </si>
  <si>
    <t>Непрограммные расходы в рамках обеспечения деятельности комитета образования администрации города Ставрополя</t>
  </si>
  <si>
    <t>Пособия, компенсации и иные социальные выплаты гражданам, кроме публичных нормативных обязательств</t>
  </si>
  <si>
    <t>Другие вопросы в области социальной политики</t>
  </si>
  <si>
    <t>01 0 00 00000</t>
  </si>
  <si>
    <t>01 1 00 00000</t>
  </si>
  <si>
    <t>01 1 01 00000</t>
  </si>
  <si>
    <t>01 1 01 11010</t>
  </si>
  <si>
    <t>610</t>
  </si>
  <si>
    <t>611</t>
  </si>
  <si>
    <t>620</t>
  </si>
  <si>
    <t>621</t>
  </si>
  <si>
    <t>01 1 02 00000</t>
  </si>
  <si>
    <t>01 1 02 11010</t>
  </si>
  <si>
    <t>612</t>
  </si>
  <si>
    <t>622</t>
  </si>
  <si>
    <t>01 1 06 00000</t>
  </si>
  <si>
    <t>01 1 06 11010</t>
  </si>
  <si>
    <t>01 1 03 00000</t>
  </si>
  <si>
    <t>01 1 03 11010</t>
  </si>
  <si>
    <t>75 0 00 00000</t>
  </si>
  <si>
    <t>75 1 00 00000</t>
  </si>
  <si>
    <t>321</t>
  </si>
  <si>
    <t>Комитет образования администрации города Ставрополя</t>
  </si>
  <si>
    <t>Муниципальная программа "Культура города Ставрополя"</t>
  </si>
  <si>
    <t>Подпрограмма "Развитие культуры города Ставрополя"</t>
  </si>
  <si>
    <t>Основное мероприятие "Обеспечение деятельности муниципальных учреждений дополнительного образования в сфере культуры города Ставрополя"</t>
  </si>
  <si>
    <t>Молодежная политика</t>
  </si>
  <si>
    <t>Муниципальная программа "Молодежь города Ставрополя"</t>
  </si>
  <si>
    <t>Расходы в рамках реализации муниципальной программы "Молодежь города Ставрополя"</t>
  </si>
  <si>
    <t>КУЛЬТУРА, КИНЕМАТОГРАФИЯ</t>
  </si>
  <si>
    <t>Культура</t>
  </si>
  <si>
    <t>Основное мероприятие "Обеспечение деятельности муниципальных учреждений культурно-досугового типа"</t>
  </si>
  <si>
    <t>Основное мероприятие "Модернизация муниципальных учреждений в сфере культуры, совершенствование материально-технической базы, проведение ремонтных работ (за исключением объектов культурного наследия (памятников истории и культуры)"</t>
  </si>
  <si>
    <t>Расходы на модернизацию материально-технической базы муниципальных учреждений в сфере культуры города Ставрополя</t>
  </si>
  <si>
    <t>Проведение капитального ремонта зданий и сооружений муниципальных учреждений в сфере культуры, не являющихся объектами культурного наследия (в том числе на изготовление проектно-сметной документации, проведение государственной экспертизы, технический контроль и авторский надзор)</t>
  </si>
  <si>
    <t>Другие вопросы в области культуры, кинематографии</t>
  </si>
  <si>
    <t>Обеспечение деятельности комитета культуры и молодежной политики администрации города Ставрополя</t>
  </si>
  <si>
    <t>Непрограммные расходы в рамках обеспечения деятельности комитета культуры и молодежной политики администрации города Ставрополя</t>
  </si>
  <si>
    <t>07 0 00 00000</t>
  </si>
  <si>
    <t>07 2 00 00000</t>
  </si>
  <si>
    <t>07 2 01 00000</t>
  </si>
  <si>
    <t>07 2 01 11010</t>
  </si>
  <si>
    <t>09 0 00 00000</t>
  </si>
  <si>
    <t>09 Б 00 00000</t>
  </si>
  <si>
    <t>07 2 02 00000</t>
  </si>
  <si>
    <t>07 2 02 11010</t>
  </si>
  <si>
    <t>07 2 06 00000</t>
  </si>
  <si>
    <t>07 2 06 21280</t>
  </si>
  <si>
    <t>07 2 06 21740</t>
  </si>
  <si>
    <t>76 0 00 00000</t>
  </si>
  <si>
    <t>76 1 00 00000</t>
  </si>
  <si>
    <t>76 1 00 10020</t>
  </si>
  <si>
    <t>Комитет культуры и молодежной политики администрации города Ставрополя</t>
  </si>
  <si>
    <t>Подпрограмма "Проведение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Ставрополя"</t>
  </si>
  <si>
    <t>Основное мероприятие "Обеспечение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края"</t>
  </si>
  <si>
    <t>Социальное обеспечение населения</t>
  </si>
  <si>
    <t>Муниципальная программа "Социальная поддержка населения города Ставрополя"</t>
  </si>
  <si>
    <t>Подпрограмма "Дополнительные меры социальной поддержки для отдельных категорий граждан, поддержка социально ориентированных некоммерческих организаций"</t>
  </si>
  <si>
    <t>Основное мероприятие "Предоставление дополнительных мер социальной поддержки отдельным категориям граждан"</t>
  </si>
  <si>
    <t>Выплата ежемесячного пособия малообеспеченной многодетной семье, имеющей детей в возрасте от 1,5 до 3 лет, и малообеспеченной одинокой матери, имеющей ребенка (детей) в возрасте от 1,5 до 3 лет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</si>
  <si>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</si>
  <si>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</si>
  <si>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Осуществление ежемесячной дополнительной выплаты семьям, воспитывающим детей-инвалидов</t>
  </si>
  <si>
    <t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t>
  </si>
  <si>
    <t>Выплата ежемесячного пособия семьям, воспитывающим детей в возрасте до 18 лет, больных целиакией или сахарным диабетом, не имеющих инвалидности</t>
  </si>
  <si>
    <t>Выплата семьям, воспитывающим детей-инвалидов в возрасте до 18 лет</t>
  </si>
  <si>
    <t>Подпрограмма "Доступная среда"</t>
  </si>
  <si>
    <t>Основное мероприятие "Организация работы по перевозке инвалидов, передвигающихся с помощью инвалидных кресел-колясок, костылей, и сопровождению инвалидов по зрению к объектам социальной инфраструктуры города Ставрополя"</t>
  </si>
  <si>
    <t>Расходы на создание условий для беспрепятственного доступа маломобильных групп населения к объектам городской инфраструктуры</t>
  </si>
  <si>
    <t>Основное мероприятие "Проведение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№ю649"</t>
  </si>
  <si>
    <t>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</t>
  </si>
  <si>
    <t>Обеспечение деятельности комитета труда и социальной зашиты населения администрации города Ставрополя</t>
  </si>
  <si>
    <t>Непрограммные расходы в рамках обеспечения деятельности комитета труда и социальной зашиты населения администрации города Ставрополя</t>
  </si>
  <si>
    <t>07 1 00 00000</t>
  </si>
  <si>
    <t>07 1 01 00000</t>
  </si>
  <si>
    <t>03 0 00 00000</t>
  </si>
  <si>
    <t>03 2 00 00000</t>
  </si>
  <si>
    <t>03 2 01 00000</t>
  </si>
  <si>
    <t>03 2 01 80030</t>
  </si>
  <si>
    <t>310</t>
  </si>
  <si>
    <t>313</t>
  </si>
  <si>
    <t>03 2 01 80100</t>
  </si>
  <si>
    <t>03 2 01 80120</t>
  </si>
  <si>
    <t>03 2 01 80140</t>
  </si>
  <si>
    <t>03 2 01 80180</t>
  </si>
  <si>
    <t>03 3 00 00000</t>
  </si>
  <si>
    <t>03 3 01 00000</t>
  </si>
  <si>
    <t>03 3 01 20530</t>
  </si>
  <si>
    <t>03 3 02 00000</t>
  </si>
  <si>
    <t>03 3 02 21630</t>
  </si>
  <si>
    <t>77 0 00 00000</t>
  </si>
  <si>
    <t>77 1 00 00000</t>
  </si>
  <si>
    <t>Комитет труда и социальной защиты населения администрации города Ставрополя</t>
  </si>
  <si>
    <t>Муниципальная программа "Развитие физической культуры и спорта в городе Ставрополе"</t>
  </si>
  <si>
    <t>ФИЗИЧЕСКАЯ КУЛЬТУРА И СПОРТ</t>
  </si>
  <si>
    <t>Массовый спорт</t>
  </si>
  <si>
    <t>Подпрограмма "Развитие физической культуры и спорта, пропаганда здорового образа жизни"</t>
  </si>
  <si>
    <t>Основное мероприятие "Реализация мероприятий, направленных на развитие физической культуры и массового спорта"</t>
  </si>
  <si>
    <t>Расходы на реализацию мероприятий, направленных на развитие физической культуры и массового спорта</t>
  </si>
  <si>
    <t>Основное мероприятие "Подготовка и участие в семинарах, конференциях и курсах повышения квалификации работников отрасли "Физическая культура и спорт"</t>
  </si>
  <si>
    <t>Расходы на повышение квалификации работников отрасли "Физическая культура и спорт"</t>
  </si>
  <si>
    <t>08 0 00 00000</t>
  </si>
  <si>
    <t>08 2 00 00000</t>
  </si>
  <si>
    <t>08 2 01 00000</t>
  </si>
  <si>
    <t>08 2 01 20420</t>
  </si>
  <si>
    <t>113</t>
  </si>
  <si>
    <t>08 2 03 00000</t>
  </si>
  <si>
    <t>08 2 03 21060</t>
  </si>
  <si>
    <t>Комитет физической культуры и спорта администрации города Ставрополя</t>
  </si>
  <si>
    <t>Обеспечение деятельности администрации Ленинского района города Ставрополя</t>
  </si>
  <si>
    <t>Непрограммные расходы в рамках обеспечения деятельности администрации Ленинского района города Ставрополя</t>
  </si>
  <si>
    <t>Расходы на содержание объектов муниципальной казны города Ставрополя в части жилых помещений</t>
  </si>
  <si>
    <t>Дорожное хозяйство (дорожные фонды)</t>
  </si>
  <si>
    <t>Муниципальная программа "Развитие жилищно-коммунального хозяйства, транспортной системы на территории города Ставрополя, благоустройство территории города Ставрополя"</t>
  </si>
  <si>
    <t>Подпрограмма "Дорожная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Ставрополя"</t>
  </si>
  <si>
    <t>Основное мероприятие "Организация дорожной деятельности в отношении автомобильных дорог общего пользования местного значения в границах города Ставрополя"</t>
  </si>
  <si>
    <t>Расходы на ремонт и содержание внутриквартальных автомобильных дорог общего пользования местного значения</t>
  </si>
  <si>
    <t>Расходы на содержание автомобильных дорог общего пользования местного значения</t>
  </si>
  <si>
    <t>Жилищное хозяйство</t>
  </si>
  <si>
    <t>Подпрограмма "Развитие жилищно-коммунального хозяйства на территории города Ставрополя"</t>
  </si>
  <si>
    <t>Основное мероприятие "Повышение уровня технического состояния многоквартирных домов и продление сроков их эксплуатации"</t>
  </si>
  <si>
    <t>Расходы на проведение капитального ремонта муниципального жилищного фонда</t>
  </si>
  <si>
    <t>Закупка товаров, работ, услуг в целях капитального ремонта государственного (муниципального) имущества</t>
  </si>
  <si>
    <t>Подпрограмма "Благоустройство территории города Ставрополя"</t>
  </si>
  <si>
    <t>Основное мероприятие "Благоустройство территории города Ставрополя"</t>
  </si>
  <si>
    <t>Расходы на проведение работ по уходу за зелеными насаждениями</t>
  </si>
  <si>
    <t>Расходы на размещение информационных баннеров на лайтбоксах на остановочных пунктах в городе Ставрополе</t>
  </si>
  <si>
    <t>80 0 00 00000</t>
  </si>
  <si>
    <t>80 1 00 00000</t>
  </si>
  <si>
    <t>80 1 00 10010</t>
  </si>
  <si>
    <t>11 Б 02 20840</t>
  </si>
  <si>
    <t>04 2 00 00000</t>
  </si>
  <si>
    <t>04 2 02 00000</t>
  </si>
  <si>
    <t>04 2 02 20820</t>
  </si>
  <si>
    <t>04 2 02 21090</t>
  </si>
  <si>
    <t>04 1 00 00000</t>
  </si>
  <si>
    <t>04 1 01 00000</t>
  </si>
  <si>
    <t>04 1 01 20190</t>
  </si>
  <si>
    <t>243</t>
  </si>
  <si>
    <t>04 3 04 20300</t>
  </si>
  <si>
    <t>04 3 04 21070</t>
  </si>
  <si>
    <t>07 1 01 21130</t>
  </si>
  <si>
    <t>Администрация Ленинского района города Ставрополя</t>
  </si>
  <si>
    <t>Обеспечение деятельности администрации Октябрьского района города Ставрополя</t>
  </si>
  <si>
    <t>Непрограммные расходы в рамках обеспечения деятельности администрации Октябрьского района города Ставрополя</t>
  </si>
  <si>
    <t>Закупка энергетических ресурсов</t>
  </si>
  <si>
    <t>Основное мероприятие "Сохранение объектов культурного наследия (памятников истории и культуры), находящихся в муниципальной собственности города Ставрополя"</t>
  </si>
  <si>
    <t>Расходы на изготовление научно-проектной документации для проведения работ по сохранению объектов культурного наследия, находящихся в муниципальной собственности города Ставрополя</t>
  </si>
  <si>
    <t>81 0 00 00000</t>
  </si>
  <si>
    <t>81 1 00 00000</t>
  </si>
  <si>
    <t>81 1 00 10010</t>
  </si>
  <si>
    <t>247</t>
  </si>
  <si>
    <t>07 2 09 00000</t>
  </si>
  <si>
    <t>07 2 09 21750</t>
  </si>
  <si>
    <t>Обеспечение деятельности администрации Промышленного района города Ставрополя</t>
  </si>
  <si>
    <t>Непрограммные расходы в рамках обеспечения деятельности администрации Промышленного района города Ставрополя</t>
  </si>
  <si>
    <t>82 0 00 00000</t>
  </si>
  <si>
    <t>82 1 00 00000</t>
  </si>
  <si>
    <t>Администрация Промышленного района города Ставрополя</t>
  </si>
  <si>
    <t>Обеспечение деятельности комитета городского хозяйства администрации города Ставрополя</t>
  </si>
  <si>
    <t>Непрограммные расходы в рамках обеспечения деятельности комитета городского хозяйства администрации города Ставрополя</t>
  </si>
  <si>
    <t>Лесное хозяйство</t>
  </si>
  <si>
    <t>Основное мероприятие "Осуществление деятельности по использованию, охране, защите, и воспроизводству городских лесов"</t>
  </si>
  <si>
    <t>Расходы на ремонт автомобильных дорог общего пользования местного значения</t>
  </si>
  <si>
    <t>Расходы на прочие мероприятия в области дорожного хозяйства</t>
  </si>
  <si>
    <t>Основное мероприятие "Повышение безопасности дорожного движения на территории города Ставрополя"</t>
  </si>
  <si>
    <t>Обеспечение элементами обустройства автомобильных дорог общего пользования местного значения и организация обеспечения безпасности дорожного движения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</si>
  <si>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</si>
  <si>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</si>
  <si>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Основное мероприятие "Создание и обеспечение надлежащего состояния мест захоронения на территории города Ставрополя"</t>
  </si>
  <si>
    <t>Расходы на проектирование, устройство, благоустройство и содержание муниципальных общественных кладбищ города Ставрополя</t>
  </si>
  <si>
    <t>Расходы на проведение мероприятий по озеленению территории города Ставрополя</t>
  </si>
  <si>
    <t>Расходы на осуществление функций административного центра Ставропольского края на проведение мероприятий по озеленению территории города Ставрополя</t>
  </si>
  <si>
    <t>Муниципальная программа "Формирование современной городской среды на территории города Ставрополя"</t>
  </si>
  <si>
    <t>Расходы в рамках реализации муниципальной программы "Формирование современной городской среды на территории города Ставрополя"</t>
  </si>
  <si>
    <t>Основное мероприятие "Развитие и обеспечение функционирования межведомственного электронного взаимодействия и муниципальных информационных систем"</t>
  </si>
  <si>
    <t>83 0 00 00000</t>
  </si>
  <si>
    <t>83 1 00 00000</t>
  </si>
  <si>
    <t>04 3 01 00000</t>
  </si>
  <si>
    <t>04 2 02 20130</t>
  </si>
  <si>
    <t>04 2 02 20830</t>
  </si>
  <si>
    <t>04 2 03 00000</t>
  </si>
  <si>
    <t>04 2 03 20570</t>
  </si>
  <si>
    <t>410</t>
  </si>
  <si>
    <t>414</t>
  </si>
  <si>
    <t>04 3 02 00000</t>
  </si>
  <si>
    <t>04 3 02 20290</t>
  </si>
  <si>
    <t>04 3 04 20780</t>
  </si>
  <si>
    <t>04 3 04 S6413</t>
  </si>
  <si>
    <t>20 0 00 00000</t>
  </si>
  <si>
    <t>20 Б 00 00000</t>
  </si>
  <si>
    <t>14 1 02 00000</t>
  </si>
  <si>
    <t>14 1 02 20630</t>
  </si>
  <si>
    <t>Комитет градостроительства администрации города Ставрополя</t>
  </si>
  <si>
    <t>Обеспечение деятельности комитета градостроительства администрации города Ставрополя</t>
  </si>
  <si>
    <t>Непрограммные расходы в рамках обеспечения деятельности комитета градостроительства администрации города Ставрополя</t>
  </si>
  <si>
    <t>84 0 00 00000</t>
  </si>
  <si>
    <t>84 1 00 00000</t>
  </si>
  <si>
    <t>84 1 00 11010</t>
  </si>
  <si>
    <t>84 1 00 10010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</si>
  <si>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</si>
  <si>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</si>
  <si>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ситуаций"</t>
  </si>
  <si>
    <t>Подпрограмма "Осуществление мероприятий по гражданской обороне, защите населения и территорий от чрезвычайных ситуаций"</t>
  </si>
  <si>
    <t>Основное мероприятие "Проведение аварийно-спасательных работ и организация обучения населения города Ставрополя"</t>
  </si>
  <si>
    <t>Подпрограмма "Построение и развитие аппаратно-программного комплекса "Безопасный город" на территории города Ставрополя"</t>
  </si>
  <si>
    <t>Основное мероприятие "Создание, эксплуатация и развитие системы обеспечения вызова экстренных оперативных служб по единому номеру "112" на территории города Ставрополя"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</si>
  <si>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</si>
  <si>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t>
  </si>
  <si>
    <t>16 0 00 00000</t>
  </si>
  <si>
    <t>16 1 00 00000</t>
  </si>
  <si>
    <t>16 1 02 00000</t>
  </si>
  <si>
    <t>16 1 02 11010</t>
  </si>
  <si>
    <t>16 3 00 00000</t>
  </si>
  <si>
    <t>16 3 01 00000</t>
  </si>
  <si>
    <t>85 0 00 00000</t>
  </si>
  <si>
    <t>85 1 00 00000</t>
  </si>
  <si>
    <t>85 1 00 10010</t>
  </si>
  <si>
    <t>Комитет по делам гражданской обороны и чрезвычайным ситуациям администрации города Ставрополя</t>
  </si>
  <si>
    <t>Обеспечение деятельности контрольно-счетной палаты города Ставрополя</t>
  </si>
  <si>
    <t>Непрограммные расходы в рамках обеспечения деятельности контрольно-счетной палаты города Ставрополя</t>
  </si>
  <si>
    <t>86 0 00 00000</t>
  </si>
  <si>
    <t>86 1 00 00000</t>
  </si>
  <si>
    <t>86 1 00 10020</t>
  </si>
  <si>
    <t>Контрольно-счетная палата города Ставрополя</t>
  </si>
  <si>
    <t>Администрация Октябрьского района города Ставрополя</t>
  </si>
  <si>
    <t>04 2 02 21470</t>
  </si>
  <si>
    <t>Расходы на приобретение коммунальной техники</t>
  </si>
  <si>
    <t>04 3 04 20280</t>
  </si>
  <si>
    <t>Расходы на обеспечение уличного освещение территории города Ставрополя</t>
  </si>
  <si>
    <t>Приложение 1 к приказу</t>
  </si>
  <si>
    <t>Подпрограмма "НЕзависимость"</t>
  </si>
  <si>
    <t>Основное мероприятие "Профилактика зависимого (аддиктивного) поведения и пропаганда здорового образа жизни"</t>
  </si>
  <si>
    <t>Расходы на реализацию мероприятий по профилактике незаконного потребления наркотических средств и психотропных веществ, наркомании и снижение их потребления среди подростков и молодежи города Ставрополя</t>
  </si>
  <si>
    <t>15 3 00 00000</t>
  </si>
  <si>
    <t>15 3 03 00000</t>
  </si>
  <si>
    <t>15 3 03 20370</t>
  </si>
  <si>
    <t>Иные выплаты персоналу учреждений, за исключением фонда оплаты труда</t>
  </si>
  <si>
    <t>112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</si>
  <si>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</si>
  <si>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</si>
  <si>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(гранты в форме субсидий), не подлежащие казначейскому сопровождению</t>
  </si>
  <si>
    <t>Расходы на организацию и осуществление деятельности по опеке и попечительству в области образования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</si>
  <si>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</si>
  <si>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Основное мероприятие "Защита прав и законных интересов детей-сирот и детей, оставшихся без попечения родителей"</t>
  </si>
  <si>
    <t>Выплата денежных средств на содержание ребенка опекуну (попечителю)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</si>
  <si>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</si>
  <si>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</si>
  <si>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Приобретение товаров, работ, услуг в пользу граждан в целях их социального обеспечения</t>
  </si>
  <si>
    <t>Выплата единовременного пособия усыновителям</t>
  </si>
  <si>
    <t>01 1 01 77170</t>
  </si>
  <si>
    <t>630</t>
  </si>
  <si>
    <t>633</t>
  </si>
  <si>
    <t>75 1 00 76200</t>
  </si>
  <si>
    <t>01 1 01 76140</t>
  </si>
  <si>
    <t>01 1 07 00000</t>
  </si>
  <si>
    <t>01 1 07 78110</t>
  </si>
  <si>
    <t>01 1 07 78120</t>
  </si>
  <si>
    <t>01 1 07 78130</t>
  </si>
  <si>
    <t>323</t>
  </si>
  <si>
    <t>01 1 07 78140</t>
  </si>
  <si>
    <t>Основное мероприятие "Создание системы поддержки и поощрения талантливой и успешной молодежи города Ставрополя"</t>
  </si>
  <si>
    <t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t>
  </si>
  <si>
    <t>Основное мероприятие "Обеспечение деятельности муниципальных учреждений, осуществляющих библиотечное обслуживание"</t>
  </si>
  <si>
    <t>Подпрограмма "Обеспечение пожарной безопасности в границах города Ставрополя"</t>
  </si>
  <si>
    <t>Основное мероприятие "Выполнение противопожарных мероприятий в муниципальных учреждениях города Ставрополя"</t>
  </si>
  <si>
    <t>Обеспечение пожарной безопасности в муниципальных учреждениях образования, культуры, физической культуры и спорта города Ставрополя</t>
  </si>
  <si>
    <t>09 Б 02 00000</t>
  </si>
  <si>
    <t>09 Б 02 20460</t>
  </si>
  <si>
    <t>07 2 03 00000</t>
  </si>
  <si>
    <t>07 2 03 11010</t>
  </si>
  <si>
    <t>16 2 00 00000</t>
  </si>
  <si>
    <t>16 2 02 00000</t>
  </si>
  <si>
    <t>16 2 02 20550</t>
  </si>
  <si>
    <t>76 1 00 10010</t>
  </si>
  <si>
    <t>Расходы на уплату взносов на капитальный ремонт общего имущества в многоквартирных домах</t>
  </si>
  <si>
    <t>Выплата ежемесячного социального пособия на проезд в пассажирском транспорте общего пользования детям-инвалидам</t>
  </si>
  <si>
    <t>Выплата ежемесячного пособия гражданам, оказавшимся в трудной жизненной ситуации</t>
  </si>
  <si>
    <t>Осуществление единовременной денежной компенсации отдельным категориям граждан на возмещение расходов, связанных с переносом и (или) приобретением газового водонагревателя (приобретением и установкой электрического водонагревателя)</t>
  </si>
  <si>
    <t>Организация и осуществление деятельности по опеке и попечительству в области здравоохранения</t>
  </si>
  <si>
    <t>11 Б 02 21120</t>
  </si>
  <si>
    <t>03 2 01 80110</t>
  </si>
  <si>
    <t>03 2 01 80290</t>
  </si>
  <si>
    <t>03 2 01 80300</t>
  </si>
  <si>
    <t>77 1 00 76100</t>
  </si>
  <si>
    <t>Расходы на проведение культурно-массовых мероприятий в городе Ставрополе</t>
  </si>
  <si>
    <t>80 1 00 76200</t>
  </si>
  <si>
    <t>07 1 01 20060</t>
  </si>
  <si>
    <t>81 1 00 76200</t>
  </si>
  <si>
    <t>Расходы за счет средств дотации на премирование победителей Всероссийского конкурса "Лучшая муниципальная практика" (благоустройство общественного пространства на пересечении улицы Ленина и проспекта Кулакова (сквер у памятников "Погибшим землякам")</t>
  </si>
  <si>
    <t>82 1 00 76200</t>
  </si>
  <si>
    <t>04 3 04 20470</t>
  </si>
  <si>
    <t>Расходы на выплаты на основании исполнительных листов судебных органов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</si>
  <si>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</si>
  <si>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</si>
  <si>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Основное мероприятие "Разработка дизайн-проектов благоустройства дворовых и общественных территорий в городе Ставрополе, разработка сметной документации на выполнение работ по благоустройству дворовых и общественных территорий в городе Ставрополе (в том числе проведение проверки правильности применения сметных нормативов, индексов и методологии выполнения сметной документации на благоустройство дворовых и общественных территорий в городе Ставрополе), проведение строительного контроля за выполнением работ по благоустройству дворовых и общественных территорий в городе Ставрополе"</t>
  </si>
  <si>
    <t>Основное мероприятие "Предоставление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Ставрополя"</t>
  </si>
  <si>
    <t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t>
  </si>
  <si>
    <t>83 1 00 20050</t>
  </si>
  <si>
    <t>830</t>
  </si>
  <si>
    <t>831</t>
  </si>
  <si>
    <t>04 3 01 11010</t>
  </si>
  <si>
    <t>20 Б 03 00000</t>
  </si>
  <si>
    <t>20 Б 03 20300</t>
  </si>
  <si>
    <t>03 2 04 00000</t>
  </si>
  <si>
    <t>03 2 04 80220</t>
  </si>
  <si>
    <t>Расходы, предусмотренные на иные цели</t>
  </si>
  <si>
    <t>Расходы на судебные издержки комитета градостроительства администрации города Ставрополя по искам о сносе самовольных построек</t>
  </si>
  <si>
    <t>84 1 00 20050</t>
  </si>
  <si>
    <t>84 2 00 00000</t>
  </si>
  <si>
    <t>84 2 00 20740</t>
  </si>
  <si>
    <t>Основное мероприятие "Проектирование аппаратно-программного комплекса "Безопасный город" на территории города Ставрополя и построение сегмента обеспечения правопорядка и профилактики правонарушений, включая системы видеонаблюдения на территории города Ставрополя"</t>
  </si>
  <si>
    <t>Расходы на реализацию мероприятий, направленных на повышение уровня безопасности жизнедеятельности города Ставрополя</t>
  </si>
  <si>
    <t>Основное мероприятие "Развитие Центра технического обеспечения муниципального казенного учреждения "Единая дежурно-диспетчерская служба" города Ставрополя по ведению мониторинга состояния объектов с массовым пребыванием людей"</t>
  </si>
  <si>
    <t>Предоставление дополнительных мер социальной поддержки в виде установки автономных пожарных извещателей</t>
  </si>
  <si>
    <t>16 3 01 11010</t>
  </si>
  <si>
    <t>16 3 03 00000</t>
  </si>
  <si>
    <t>16 3 03 20350</t>
  </si>
  <si>
    <t>16 3 04 00000</t>
  </si>
  <si>
    <t>16 3 04 20350</t>
  </si>
  <si>
    <t>03 2 01 80302</t>
  </si>
  <si>
    <t>11 Б 02 20030</t>
  </si>
  <si>
    <t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t>
  </si>
  <si>
    <t>12 0 00 00000</t>
  </si>
  <si>
    <t>12 4 00 00000</t>
  </si>
  <si>
    <t>12 4 01 00000</t>
  </si>
  <si>
    <t>12 4 01 20710</t>
  </si>
  <si>
    <t>Муниципальная программа "Экономическое развитие города Ставрополя"</t>
  </si>
  <si>
    <t>Основное мероприятие "Организация и предоставление муниципальных услуг в городе Ставрополе в электронной форме"</t>
  </si>
  <si>
    <t>Расходы на реализацию мероприятий, направленных на оптимизацию и повышение качества предоставления государственных и муниципальных услуг в городе Ставрополе</t>
  </si>
  <si>
    <t>12 4 02 00000</t>
  </si>
  <si>
    <t>12 4 02 20710</t>
  </si>
  <si>
    <t>Основное мероприятие "Проведение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Ставрополя"</t>
  </si>
  <si>
    <t>Основное мероприятие "Организация, проведение и участие в семинарах, круглых столах и конференциях по вопросам оптимизации и повышения качества предоставления государственных и муниципальных услуг в городе Ставрополе"</t>
  </si>
  <si>
    <t>12 4 03 00000</t>
  </si>
  <si>
    <t>12 4 03 20710</t>
  </si>
  <si>
    <t>12 4 04 00000</t>
  </si>
  <si>
    <t>12 4 04 11010</t>
  </si>
  <si>
    <t>12 3 00 00000</t>
  </si>
  <si>
    <t>12 3 01 00000</t>
  </si>
  <si>
    <t>12 3 01 20060</t>
  </si>
  <si>
    <t>Подпрограмма "Создание условий для развития торговой деятельности и сферы услуг на территории города Ставрополя"</t>
  </si>
  <si>
    <t>Основное мероприятие "Формирование комплекса мер по обеспечению совершенствования потребительского рынка и сферы услуг на территории города Ставрополя"</t>
  </si>
  <si>
    <t>12 3 01 80240</t>
  </si>
  <si>
    <t>Предоставление льгот на бытовые услуги по помывке в общем отделении бань отдельным категориям граждан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</si>
  <si>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</si>
  <si>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 3 04 2ИП01</t>
  </si>
  <si>
    <t>04 3 04 SИП01</t>
  </si>
  <si>
    <t>Реализация проектов развития территорий муниципальных образований, основанных на местных инициативах, за счет инициативных платежей (благоустройство зоны отдыха "Ореховая роща" по просп. Ворошилова)</t>
  </si>
  <si>
    <t>Реализация проектов развития территорий муниципальных образований, основанных на местных инициативах (благоустройство зоны отдыха "Ореховая роща" по просп. Ворошилова)</t>
  </si>
  <si>
    <t>04 2 02 21180</t>
  </si>
  <si>
    <t>Проектирование, строительство и реконструкция автомобильных дорог общего пользования местного значения</t>
  </si>
  <si>
    <t>04 2 02 S8660</t>
  </si>
  <si>
    <t>Капитальный ремонт и ремонт автомобильных дорог общего пользования местного значения в городских округах и городских поселениях</t>
  </si>
  <si>
    <t>04 2 03 11010</t>
  </si>
  <si>
    <t>16 3 02 00000</t>
  </si>
  <si>
    <t>16 3 02 20690</t>
  </si>
  <si>
    <t>Основное мероприятие "Выполнение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Ставрополя"</t>
  </si>
  <si>
    <t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чрезвачайных ситуаций</t>
  </si>
  <si>
    <t>86 1 00 10010</t>
  </si>
  <si>
    <t>77 1 00 76210</t>
  </si>
  <si>
    <t>Осуществление отдельных государственных полномочий в области труда и социальной защиты отдельных категорий граждан</t>
  </si>
  <si>
    <t>03 2 05 00000</t>
  </si>
  <si>
    <t>03 2 05 20500</t>
  </si>
  <si>
    <t>Расходы на реализацию мероприятий, направленных на социальную поддержку семьи и детей</t>
  </si>
  <si>
    <t>84 2 00 21210</t>
  </si>
  <si>
    <t>Снос самовольных построек, хранение имущества, находившегося в самовольных постройках</t>
  </si>
  <si>
    <t>00</t>
  </si>
  <si>
    <t>01</t>
  </si>
  <si>
    <t>03</t>
  </si>
  <si>
    <t>Иные выплаты государственных (муниципальных) органов привлекаемым лицам</t>
  </si>
  <si>
    <t>123</t>
  </si>
  <si>
    <t>70 1 00 10020</t>
  </si>
  <si>
    <t>Председатель представительного органа муниципального образования</t>
  </si>
  <si>
    <t>70 2 00 00000</t>
  </si>
  <si>
    <t>70 2 00 10010</t>
  </si>
  <si>
    <t>70 2 00 10020</t>
  </si>
  <si>
    <t>Депутаты представительного органа муниципального образования</t>
  </si>
  <si>
    <t>70 3 00 00000</t>
  </si>
  <si>
    <t>70 3 00 10010</t>
  </si>
  <si>
    <t>70 3 00 10020</t>
  </si>
  <si>
    <t>СРЕДСТВА МАССОВОЙ ИНФОРМАЦИИ</t>
  </si>
  <si>
    <t>Телевидение и радиовещание</t>
  </si>
  <si>
    <t>70 4 00 00000</t>
  </si>
  <si>
    <t>Расходы на оказание информационных услуг средствами массовой информации</t>
  </si>
  <si>
    <t>70 4 00 98710</t>
  </si>
  <si>
    <t>Периодическая печать и издательства</t>
  </si>
  <si>
    <t>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</si>
  <si>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</si>
  <si>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</si>
  <si>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71 2 00 00000</t>
  </si>
  <si>
    <t>601</t>
  </si>
  <si>
    <t>71 2 00 10010</t>
  </si>
  <si>
    <t>71 2 00 10020</t>
  </si>
  <si>
    <t>04</t>
  </si>
  <si>
    <t>71 1 00 10020</t>
  </si>
  <si>
    <t>Формирование, содержание и использование Архивного фонда Ставропольского края</t>
  </si>
  <si>
    <t>71 1 00 76630</t>
  </si>
  <si>
    <t>Расходы на осуществление переданных государственных полномочий Ставропольского края по созданию административных комиссий</t>
  </si>
  <si>
    <t>71 1 00 76930</t>
  </si>
  <si>
    <t>Судебная система</t>
  </si>
  <si>
    <t>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</si>
  <si>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</si>
  <si>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98 1 00 51200</t>
  </si>
  <si>
    <t>Подпрограмма "Создание благоприятных условий для экономического развития города Ставрополя"</t>
  </si>
  <si>
    <t>12 2 00 00000</t>
  </si>
  <si>
    <t>Основное мероприятие "Развитие международного, межрегионального и межмуниципального сотрудничества города Ставрополя"</t>
  </si>
  <si>
    <t>12 2 03 00000</t>
  </si>
  <si>
    <t>Обеспечение членства в международных, общероссийских и региональных объединениях муниципальных образований (оплата членских взносов)</t>
  </si>
  <si>
    <t>12 2 03 20040</t>
  </si>
  <si>
    <t>Организация приема и обслуживание официальных лиц и делегаций городов стран дальнего и ближнего зарубежья, регионов Российской Федерации, представителей иностранных посольств и консульств и проведение официальных мероприятий (представительские расходы)</t>
  </si>
  <si>
    <t>12 2 03 20090</t>
  </si>
  <si>
    <t>Муниципальная программа "Развитие муниципальной службы и противодействие коррупции в городе Ставрополе"</t>
  </si>
  <si>
    <t>13 0 00 00000</t>
  </si>
  <si>
    <t>Расходы в рамках реализации муниципальной программы "Развитие муниципальной службы и противодействие коррупции в городе Ставрополе"</t>
  </si>
  <si>
    <t>13 Б 00 00000</t>
  </si>
  <si>
    <t>Основное мероприятие "Формирование антикоррупционных механизмов в кадровой работе"</t>
  </si>
  <si>
    <t>13 Б 02 00000</t>
  </si>
  <si>
    <t>Расходы на реализацию мероприятий, направленных на противодействие коррупции в сфере деятельности администрации города Ставрополя и ее органов</t>
  </si>
  <si>
    <t>13 Б 02 20620</t>
  </si>
  <si>
    <t>Подпрограмма "Профилактика терроризма, экстремизма, межнациональных (межэтнических) конфликтов в городе Ставрополе"</t>
  </si>
  <si>
    <t>15 1 00 00000</t>
  </si>
  <si>
    <t>Основное мероприятие "Сбор и анализ информации о состоянии этноконфессиональных отношений и межнациональной напряженности, распространения идеологии терроризма в городе Ставрополе"</t>
  </si>
  <si>
    <t>15 1 01 00000</t>
  </si>
  <si>
    <t>15 1 01 20350</t>
  </si>
  <si>
    <t>Основное мероприятие "Организация и проведение информационно-пропагандистских мероприятий по разъяснению сущности терроризма и экстремизма, их общественной опасности"</t>
  </si>
  <si>
    <t>15 1 02 00000</t>
  </si>
  <si>
    <t>15 1 02 20350</t>
  </si>
  <si>
    <t>Проведение информационно-пропагандистских мероприятий, направленных на профилактику идеологии терроризма</t>
  </si>
  <si>
    <t>15 1 02 S7730</t>
  </si>
  <si>
    <t>Основное мероприятие "Реализация профилактических мер, направленных на предупреждение экстремистской деятельности"</t>
  </si>
  <si>
    <t>15 1 03 00000</t>
  </si>
  <si>
    <t>15 1 03 20350</t>
  </si>
  <si>
    <t>Основное мероприятие "Мониторинг наркоситуации в городе Ставрополе на основе социологических исследований и статистических данных"</t>
  </si>
  <si>
    <t>15 3 01 00000</t>
  </si>
  <si>
    <t>15 3 01 20370</t>
  </si>
  <si>
    <t>Основное мероприятие "Профилактика зависимости от наркотических и других психоактивных веществ среди детей и молодежи"</t>
  </si>
  <si>
    <t>15 3 02 00000</t>
  </si>
  <si>
    <t>15 3 02 20370</t>
  </si>
  <si>
    <t>Муниципальная программа "Развитие казачества в городе Ставрополе"</t>
  </si>
  <si>
    <t>18 0 00 00000</t>
  </si>
  <si>
    <t>Расходы в рамках реализации муниципальной программы "Развитие казачества в городе Ставрополе"</t>
  </si>
  <si>
    <t>18 Б 00 00000</t>
  </si>
  <si>
    <t>Основное мероприятие "Создание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Ставрополя"</t>
  </si>
  <si>
    <t>18 Б 01 00000</t>
  </si>
  <si>
    <t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t>
  </si>
  <si>
    <t>18 Б 01 60080</t>
  </si>
  <si>
    <t>Субсидии на возмещение недополученных доходов и (или) возмещение фактически понесенных затрат</t>
  </si>
  <si>
    <t>631</t>
  </si>
  <si>
    <t>71 1 00 11010</t>
  </si>
  <si>
    <t>Возмещение расходов, связанных с материальным обеспечением деятельности депутатов Думы Ставропольского края и их помощников в Ставропольском крае</t>
  </si>
  <si>
    <t>98 1 00 76610</t>
  </si>
  <si>
    <t>Другие вопросы в области национальной безопасности и правоохранительной деятельности</t>
  </si>
  <si>
    <t>Подпрограмма "Профилактика правонарушений в городе Ставрополе"</t>
  </si>
  <si>
    <t>15 2 00 00000</t>
  </si>
  <si>
    <t>Основное мероприятие "Организация материально-технического обеспечения деятельности народной дружины города Ставрополя"</t>
  </si>
  <si>
    <t>15 2 03 00000</t>
  </si>
  <si>
    <t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t>
  </si>
  <si>
    <t>15 2 03 20100</t>
  </si>
  <si>
    <t>07</t>
  </si>
  <si>
    <t>Профессиональная подготовка, переподготовка и повышение квалификации</t>
  </si>
  <si>
    <t>Основное мероприятие "Создание условий для профессионального развития и личностного роста муниципальных служащих"</t>
  </si>
  <si>
    <t>13 Б 01 00000</t>
  </si>
  <si>
    <t>Расходы на реализацию мероприятий, направленных на повышение профессионального уровня муниципальных служащих</t>
  </si>
  <si>
    <t>13 Б 01 20450</t>
  </si>
  <si>
    <t>08</t>
  </si>
  <si>
    <t>Основное мероприятие "Информирование населения города Ставрополя о деятельности администрации города Ставрополя через средства массовой информации"</t>
  </si>
  <si>
    <t>14 1 03 00000</t>
  </si>
  <si>
    <t>14 1 03 98710</t>
  </si>
  <si>
    <t>Основное мероприятие "Официальное опубликование муниципальных правовых актов города Ставрополя в газете "Вечерний Ставрополь"</t>
  </si>
  <si>
    <t>14 1 04 00000</t>
  </si>
  <si>
    <t>Расходы на официальное опубликование муниципальных правовых актов города Ставрополя в газете "Вечерний Ставрополь"</t>
  </si>
  <si>
    <t>14 1 04 98720</t>
  </si>
  <si>
    <t>811</t>
  </si>
  <si>
    <t>602</t>
  </si>
  <si>
    <t>13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</si>
  <si>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</si>
  <si>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</si>
  <si>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Основное мероприятие "Создание условий для эффективного выполнения полномочий по управлению и распоряжению имуществом, находящимся в муниципальной собственности города Ставрополя, в том числе земельными ресурсами"</t>
  </si>
  <si>
    <t>11 Б 01 00000</t>
  </si>
  <si>
    <t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t>
  </si>
  <si>
    <t>11 Б 01 20340</t>
  </si>
  <si>
    <t>Обеспечение деятельности комитета по управлению муниципальным имуществом города Ставрополя</t>
  </si>
  <si>
    <t>72 0 00 00000</t>
  </si>
  <si>
    <t>Непрограммные расходы в рамках обеспечения деятельности комитета по управлению муниципальным имуществом города Ставрополя</t>
  </si>
  <si>
    <t>72 1 00 00000</t>
  </si>
  <si>
    <t>72 1 00 10010</t>
  </si>
  <si>
    <t>72 1 00 10020</t>
  </si>
  <si>
    <t>расходы на уплату налога на добавленную стоимость в связи с реализацией муниципального имущества физическим лицам</t>
  </si>
  <si>
    <t>72 2 00 00000</t>
  </si>
  <si>
    <t>Расходы на уплату налога на добавленную стоимость в связи с реализацией муниципального имущества физическим лицам.</t>
  </si>
  <si>
    <t>72 2 00 20910</t>
  </si>
  <si>
    <t>12</t>
  </si>
  <si>
    <t>Муниципальная программа "Поддержка ведения садоводства и огородничества на территории города Ставрополя"</t>
  </si>
  <si>
    <t>02 0 00 00000</t>
  </si>
  <si>
    <t>Расходы в рамках реализации муниципальной программы "Поддержка ведения садоводства и огородничества на территории города Ставрополя"</t>
  </si>
  <si>
    <t>02 Б 00 00000</t>
  </si>
  <si>
    <t>Основное мероприятие "Выполнение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Ставрополя"</t>
  </si>
  <si>
    <t>02 Б 01 00000</t>
  </si>
  <si>
    <t>Расходы на 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</t>
  </si>
  <si>
    <t>02 Б 01 20160</t>
  </si>
  <si>
    <t>Расходы на проведение кадастровых работ, необходимых для постановки на государственный кадастровый учет земельных участков, расположенных на территории города Ставрополя</t>
  </si>
  <si>
    <t>11 Б 03 20180</t>
  </si>
  <si>
    <t>Проведение мероприятий по внесению сведений о границах муниципального образования города Ставрополя Ставропольского края в Единый государственный реестр недвижимости (в том числе проведение кадастровых работ, подготовка карты-плана территории)</t>
  </si>
  <si>
    <t>11 Б 03 21550</t>
  </si>
  <si>
    <t>Другие вопросы в области жилищно-коммунального хозяйства</t>
  </si>
  <si>
    <t>Снос многоквартирных домов в городе Ставрополе, признанных аварийными и подлежащими сносу (в том числе проектно-сметная документация).</t>
  </si>
  <si>
    <t>98 1 00 20950</t>
  </si>
  <si>
    <t>10</t>
  </si>
  <si>
    <t>Муниципальная программа "Обеспечение жильем населения города Ставрополя"</t>
  </si>
  <si>
    <t>06 0 00 00000</t>
  </si>
  <si>
    <t>Подпрограмма "Обеспечение жильем молодых семей в городе Ставрополе"</t>
  </si>
  <si>
    <t>06 1 00 00000</t>
  </si>
  <si>
    <t>Основное мероприятие "Предоставление молодым семьям социальных выплат"</t>
  </si>
  <si>
    <t>06 1 01 00000</t>
  </si>
  <si>
    <t>Предоставление молодым семьям социальных выплат на приобретение (строительство) жилья</t>
  </si>
  <si>
    <t>06 1 01 L4970</t>
  </si>
  <si>
    <t>Субсидии гражданам на приобретение жилья</t>
  </si>
  <si>
    <t>322</t>
  </si>
  <si>
    <t>Предоставление молодым семьям социальных выплат на приобретение (строительство) жилья, включая субсидию, предоставленную за счет средств бюджета Ставропольского края</t>
  </si>
  <si>
    <t>06 1 01 S4970</t>
  </si>
  <si>
    <t>604</t>
  </si>
  <si>
    <t>06</t>
  </si>
  <si>
    <t>73 1 00 10020</t>
  </si>
  <si>
    <t>11</t>
  </si>
  <si>
    <t>Поощрение муниципального служащего в связи с выходом на страховую пенсию по старости (инвалидности)</t>
  </si>
  <si>
    <t>98 1 00 10050</t>
  </si>
  <si>
    <t>98 1 00 20050</t>
  </si>
  <si>
    <t>605</t>
  </si>
  <si>
    <t>Основное мероприятие "Профилактика правонарушений несовершеннолетних"</t>
  </si>
  <si>
    <t>15 2 01 00000</t>
  </si>
  <si>
    <t>Расходы на реализацию мероприятий, направленных на профилактику правонарушений в городе Ставрополе</t>
  </si>
  <si>
    <t>15 2 01 20660</t>
  </si>
  <si>
    <t>74 1 00 10020</t>
  </si>
  <si>
    <t>Расходы на демонтаж, перемещение, транспортирование и хранение самовольно (незаконно) установленных (размещенных) некапитальных нестационарных сооружений</t>
  </si>
  <si>
    <t>98 1 00 21620</t>
  </si>
  <si>
    <t>Подпрограмма "Развитие малого и среднего предпринимательства в городе Ставрополе"</t>
  </si>
  <si>
    <t>12 1 00 00000</t>
  </si>
  <si>
    <t>Основное мероприятие "Финансовая поддержка субъектов малого и среднего предпринимательства в городе Ставрополе"</t>
  </si>
  <si>
    <t>12 1 01 00000</t>
  </si>
  <si>
    <t>Предоставление субсидий субъектам малого и среднего предпринимательства, осуществляющим деятельность на территории города Ставрополя</t>
  </si>
  <si>
    <t>12 1 01 60130</t>
  </si>
  <si>
    <t>Основное мероприятие "Развитие и обеспечение деятельности инфраструктуры поддержки субъектов малого и среднего предпринимательства в городе Ставрополе"</t>
  </si>
  <si>
    <t>12 1 02 00000</t>
  </si>
  <si>
    <t>Расходы на реализацию мероприятий, направленных на развитие малого и среднего предпринимательства на территории города Ставрополя</t>
  </si>
  <si>
    <t>12 1 02 20480</t>
  </si>
  <si>
    <t>Основное мероприятие "Обеспечение благоприятных условий для развития малого и среднего предпринимательства на территории города Ставрополя"</t>
  </si>
  <si>
    <t>12 1 03 00000</t>
  </si>
  <si>
    <t>12 1 03 20480</t>
  </si>
  <si>
    <t>Основное мероприятие "Создание благоприятных условий для развития инвестиционной деятельности"</t>
  </si>
  <si>
    <t>12 2 01 00000</t>
  </si>
  <si>
    <t>Расходы на информирование об инвестиционных возможностях города Ставрополя</t>
  </si>
  <si>
    <t>12 2 01 20650</t>
  </si>
  <si>
    <t>Основное мероприятие "Создание условий для развития туризма на территории города Ставрополя"</t>
  </si>
  <si>
    <t>12 2 02 00000</t>
  </si>
  <si>
    <t>Расходы на повышение туристической привлекательности города Ставрополя, развитие внутреннего и въездного туризма в городе Ставрополе</t>
  </si>
  <si>
    <t>12 2 02 20640</t>
  </si>
  <si>
    <t>Основное мероприятие "Формирование положительного имиджа города Ставрополя на региональном, федеральном и международных уровнях"</t>
  </si>
  <si>
    <t>12 2 04 00000</t>
  </si>
  <si>
    <t>Расходы на обеспечение участия представителей администрации города Ставрополя и предприятий города Ставрополя в выставках, семинарах, форумах, конференциях и иных мероприятиях инвестиционной и инновационной направленности</t>
  </si>
  <si>
    <t>12 2 04 20650</t>
  </si>
  <si>
    <t>606</t>
  </si>
  <si>
    <t>Основное мероприятие "Повышение уровня антитеррористической защищенности мест массового пребывания граждан на территории города Ставрополя и муниципальных учреждений города Ставрополя"</t>
  </si>
  <si>
    <t>15 1 04 00000</t>
  </si>
  <si>
    <t>Расходы на создание безопасных условий функционирования муниципальных учреждений</t>
  </si>
  <si>
    <t>15 1 04 20380</t>
  </si>
  <si>
    <t>Муниципальная программа "Энергосбережение и повышение энергетической эффективности в городе Ставрополе"</t>
  </si>
  <si>
    <t>17 0 00 00000</t>
  </si>
  <si>
    <t>Расходы в рамках реализации муниципальной программы "Энергосбережение и повышение энергетической эффективности в городе Ставрополе"</t>
  </si>
  <si>
    <t>17 Б 00 00000</t>
  </si>
  <si>
    <t>Основное мероприятие "Энергосбережение и энергоэффективность в бюджетном секторе"</t>
  </si>
  <si>
    <t>17 Б 01 00000</t>
  </si>
  <si>
    <t>Расходы на проведение мероприятий по энергосбережению и повышению энергетической эффективности</t>
  </si>
  <si>
    <t>17 Б 01 20490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</si>
  <si>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</si>
  <si>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01 1 02 53030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</si>
  <si>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</si>
  <si>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01 1 02 77160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</si>
  <si>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</si>
  <si>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 1 02 L3040</t>
  </si>
  <si>
    <t>Расходы на реализацию мероприятий по модернизации школьных систем образования за счет средств местного бюджета</t>
  </si>
  <si>
    <t>01 1 06 21690</t>
  </si>
  <si>
    <t>Реализация регионального проекта "Современная школа"</t>
  </si>
  <si>
    <t>01 1 E1 00000</t>
  </si>
  <si>
    <t>Создание детских технопарков «Кванториум»</t>
  </si>
  <si>
    <t>01 1 E1 51730</t>
  </si>
  <si>
    <t>Реализация мероприятий по модернизации школьных систем образования</t>
  </si>
  <si>
    <t>01 1 E1 57500</t>
  </si>
  <si>
    <t>Реализации регионального проекта "Безопасность дорожного движения Ставропольского края"</t>
  </si>
  <si>
    <t>04 2 R3 00000</t>
  </si>
  <si>
    <t>Создание в городе Ставрополе специализированных центров по профилактике детского дорожно-транспортного травматизма на базе муниципальных образовательных учреждений в рамках реализации регионального проекта "Безопасность дорожного движения Ставропольского края"</t>
  </si>
  <si>
    <t>04 2 R3 21730</t>
  </si>
  <si>
    <t>Основное мероприятие "Развитие духовно-культурных основ казачества, использование в образовательном процессе культурно-исторических традиций казачества, военно-патриотического воспитания казачьей молодежи в городе Ставрополе"</t>
  </si>
  <si>
    <t>18 Б 02 00000</t>
  </si>
  <si>
    <t>Расходы на реализацию мероприятий, направленных на создание условий для развития казачества на территории города Ставрополя</t>
  </si>
  <si>
    <t>18 Б 02 20360</t>
  </si>
  <si>
    <t>Основное мероприятие "Организация и обеспечение отдыха и оздоровления детей"</t>
  </si>
  <si>
    <t>01 1 04 00000</t>
  </si>
  <si>
    <t>Обеспечение отдыха и оздоровления детей</t>
  </si>
  <si>
    <t>01 1 04 78810</t>
  </si>
  <si>
    <t>09</t>
  </si>
  <si>
    <t>Основное мероприятие "Проведение мероприятий с обучающимися и воспитанниками муниципальных бюджетных и автономных образовательных учреждений города Ставрополя"</t>
  </si>
  <si>
    <t>01 1 05 00000</t>
  </si>
  <si>
    <t>Расходы на проведение мероприятий для детей и молодежи</t>
  </si>
  <si>
    <t>01 1 05 20240</t>
  </si>
  <si>
    <t>Основное мероприятие "Обеспечение образовательной деятельности, оценки качества образования"</t>
  </si>
  <si>
    <t>01 1 08 00000</t>
  </si>
  <si>
    <t>01 1 08 11010</t>
  </si>
  <si>
    <t>75 1 00 10010</t>
  </si>
  <si>
    <t>75 1 00 10020</t>
  </si>
  <si>
    <t>75 1 00 11010</t>
  </si>
  <si>
    <t>Компенсация в денежном эквиваленте за питание обучающихся с ограниченными возможностями здоровья, получающим образование на дому</t>
  </si>
  <si>
    <t>01 1 02 80260</t>
  </si>
  <si>
    <t>Предоставление денежной компенсации стоимости горячего питания родителям (законным представителям) обучающихся, имеющих заболевания, в муниципальных образовательных организациях</t>
  </si>
  <si>
    <t>01 1 02 90260</t>
  </si>
  <si>
    <t>607</t>
  </si>
  <si>
    <t>Основное мероприятие "Участие учащихся муниципальных учреждений дополнительного образования в области искусств и профессиональных творческих коллективов, концертных исполнителей муниципальных учреждений культуры города Ставрополя в фестивалях и конкурсах исполнительского мастерства, проведение фестивалей и конкурсов исполнительского мастерства"</t>
  </si>
  <si>
    <t>07 2 05 00000</t>
  </si>
  <si>
    <t>Расходы на участие учащихся муниципальных учреждений дополнительного образования детей в области искусств города Ставрополя и профессиональных творческих коллективов, концертных исполнителей муниципальных учреждений культуры города Ставрополя в фестивалях и конкурсах исполнительского мастерства, проведение фестивалей и конкурсов исполнительского мастерства</t>
  </si>
  <si>
    <t>07 2 05 21230</t>
  </si>
  <si>
    <t>07 2 A1 55195</t>
  </si>
  <si>
    <t>Реализация регионального проекта "Культурная среда"</t>
  </si>
  <si>
    <t>07 2 A1 00000</t>
  </si>
  <si>
    <t>Государственная поддержка отрасли культуры (приобретение музыкальных инструментов, оборудования и материалов для муниципальных образовательных организаций дополнительного образования (детских школ искусств) по видам искусств и профессиональных образовательных организаций)</t>
  </si>
  <si>
    <t>Государственная поддержка отрасли культуры (модернизация муниципальных образовательных организаций дополнительного образования (детских школ искусств) по видам искусств путем их реконструкции, капитального ремонта)</t>
  </si>
  <si>
    <t>07 2 A1 55197</t>
  </si>
  <si>
    <t>Основное мероприятие "Проведение мероприятий по гражданскому и патриотическому воспитанию молодежи"</t>
  </si>
  <si>
    <t>09 Б 01 00000</t>
  </si>
  <si>
    <t>09 Б 01 20460</t>
  </si>
  <si>
    <t>Стипендии</t>
  </si>
  <si>
    <t>340</t>
  </si>
  <si>
    <t>Премии и гранты</t>
  </si>
  <si>
    <t>350</t>
  </si>
  <si>
    <t>Основное мероприятие "Формирование условий для реализации молодежных инициатив и развития деятельности молодежных объединений"</t>
  </si>
  <si>
    <t>09 Б 03 00000</t>
  </si>
  <si>
    <t>09 Б 03 20460</t>
  </si>
  <si>
    <t>Основное мероприятие "Обеспечение деятельности муниципальных бюджетных учреждений города Ставрополя"</t>
  </si>
  <si>
    <t>09 Б 04 00000</t>
  </si>
  <si>
    <t>09 Б 04 11010</t>
  </si>
  <si>
    <t>Государственная поддержка отрасли культуры (комплектование книжных фондов библиотек муниципальных образований)</t>
  </si>
  <si>
    <t>07 2 03 L5194</t>
  </si>
  <si>
    <t>Основное мероприятие "Обеспечение деятельности муниципальных учреждений, осуществляющих театрально-концертную деятельность"</t>
  </si>
  <si>
    <t>07 2 04 00000</t>
  </si>
  <si>
    <t>07 2 04 11010</t>
  </si>
  <si>
    <t>Основное мероприятие "Обеспечение деятельности муниципальных учреждений, осуществляющих музейное дело"</t>
  </si>
  <si>
    <t>07 2 08 00000</t>
  </si>
  <si>
    <t>07 2 08 11010</t>
  </si>
  <si>
    <t>76 2 00 00000</t>
  </si>
  <si>
    <t>Расходы на выполнение мероприятий в сфере культуры и кинематографии комитета культуры и молодежной политики администрации города Ставрополя</t>
  </si>
  <si>
    <t>76 2 00 20250</t>
  </si>
  <si>
    <t>609</t>
  </si>
  <si>
    <t>Подпрограмма "Осуществление отдельных государственных полномочий в области социальной поддержки отдельных категорий граждан"</t>
  </si>
  <si>
    <t>03 1 00 00000</t>
  </si>
  <si>
    <t>Основное мероприятие "Предоставление мер социальной поддержки отдельным категориям граждан"</t>
  </si>
  <si>
    <t>03 1 01 00000</t>
  </si>
  <si>
    <t>Осуществление ежегодной денежной выплаты лицам, награжденным нагрудным знаком "Почетный донор России"</t>
  </si>
  <si>
    <t>03 1 01 52200</t>
  </si>
  <si>
    <t>Выплата компенсации расходов на оплату жилых помещений и коммунальных услуг отдельным категориям граждан</t>
  </si>
  <si>
    <t>03 1 01 52500</t>
  </si>
  <si>
    <t>Предоставление государственной социальной помощи малоимущим семьям, малоимущим одиноко проживающим гражданам</t>
  </si>
  <si>
    <t>03 1 01 76240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</si>
  <si>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</si>
  <si>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03 1 01 77220</t>
  </si>
  <si>
    <t>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</si>
  <si>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03 1 01 77820</t>
  </si>
  <si>
    <t>Обеспечение мер социальной поддержки ветеранов труда и тружеников тыла</t>
  </si>
  <si>
    <t>03 1 01 78210</t>
  </si>
  <si>
    <t>Обеспечение мер социальной поддержки ветеранов труда Ставропольского края</t>
  </si>
  <si>
    <t>03 1 01 78220</t>
  </si>
  <si>
    <t>Обеспечение мер социальной поддержки реабилитированных лиц и лиц, признанных пострадавшими от политических репрессий</t>
  </si>
  <si>
    <t>03 1 01 78230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</si>
  <si>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</si>
  <si>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03 1 01 78240</t>
  </si>
  <si>
    <t>Ежемесячные денежные выплаты семьям погибших ветеранов боевых действий</t>
  </si>
  <si>
    <t>03 1 01 78250</t>
  </si>
  <si>
    <t>Предоставление гражданам субсидий на оплату жилого помещения и коммунальных услуг</t>
  </si>
  <si>
    <t>03 1 01 78260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</si>
  <si>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</si>
  <si>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03 1 01 78270</t>
  </si>
  <si>
    <t>Осуществление выплаты социального пособия на погребение</t>
  </si>
  <si>
    <t>03 1 01 78730</t>
  </si>
  <si>
    <t>Оказание государственной социальной помощи на основании социального контракта отдельным категориям граждан</t>
  </si>
  <si>
    <t>03 1 01 R4040</t>
  </si>
  <si>
    <t>Основное мероприятие "Предоставление мер социальной поддержки семьям и детям"</t>
  </si>
  <si>
    <t>03 1 02 00000</t>
  </si>
  <si>
    <t>Выплата ежегодного социального пособия на проезд студентам</t>
  </si>
  <si>
    <t>03 1 02 76260</t>
  </si>
  <si>
    <t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t>
  </si>
  <si>
    <t>03 2 01 80070</t>
  </si>
  <si>
    <t>Предоставление мер социальной поддержки Почетным гражданам города Ставрополя</t>
  </si>
  <si>
    <t>03 2 01 80080</t>
  </si>
  <si>
    <t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t>
  </si>
  <si>
    <t>03 2 01 80150</t>
  </si>
  <si>
    <t>Выплата единовременного пособия гражданам, оказавшимся в трудной жизненной ситуации</t>
  </si>
  <si>
    <t>03 2 01 80160</t>
  </si>
  <si>
    <t>Выплата единовременного пособия отдельным категориям ветеранов боевых действий, направленных на реабилитацию в Центр восстановительной терапии для воинов-интернационалистов им. М.А. Лиходея на частичное возмещение расходов на проезд к месту лечения и обратно</t>
  </si>
  <si>
    <t>03 2 01 80210</t>
  </si>
  <si>
    <t>Основное мероприятие "Совершенствование социальной поддержки семьи и детей"</t>
  </si>
  <si>
    <t>Основное мероприятие "Поддержка пожилых людей"</t>
  </si>
  <si>
    <t>03 2 06 00000</t>
  </si>
  <si>
    <t>Расходы на реализацию мероприятий, направленных на сохранение устойчивого роста уровня и качества жизни людей с ограниченными возможностями здоровья и пожилых людей</t>
  </si>
  <si>
    <t>03 2 06 20520</t>
  </si>
  <si>
    <t>Основное мероприятие "Проведение мероприятий для отдельных категорий граждан"</t>
  </si>
  <si>
    <t>03 2 08 00000</t>
  </si>
  <si>
    <t>Расходы на повышение социальной активности жителей города Ставрополя</t>
  </si>
  <si>
    <t>03 2 08 20510</t>
  </si>
  <si>
    <t>Выплата пособия на ребенка</t>
  </si>
  <si>
    <t>03 1 02 76270</t>
  </si>
  <si>
    <t>Выплата ежемесячной денежной компенсации на каждого ребенка в возрасте до 18 лет многодетным семьям</t>
  </si>
  <si>
    <t>03 1 02 76280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</si>
  <si>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</si>
  <si>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03 1 02 77190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</si>
  <si>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</si>
  <si>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03 1 02 77650</t>
  </si>
  <si>
    <t>Осуществление ежемесячных выплат на детей в возрасте от трех до семи лет включительно</t>
  </si>
  <si>
    <t>03 1 02 R3020</t>
  </si>
  <si>
    <t>Реализация регионального проекта "Финансовая поддержка семей при рождении детей"</t>
  </si>
  <si>
    <t>03 1 P1 00000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</si>
  <si>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</si>
  <si>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03 1 P1 50840</t>
  </si>
  <si>
    <t>Ежемесячная выплата в связи с рождением (усыновлением) первого ребенка</t>
  </si>
  <si>
    <t>03 1 P1 55730</t>
  </si>
  <si>
    <t>Основное мероприятие "Поддержка социально ориентированных некоммерческих организаций"</t>
  </si>
  <si>
    <t>03 2 07 00000</t>
  </si>
  <si>
    <t>Субсидии на поддержку социально ориентированных некоммерческих организаций</t>
  </si>
  <si>
    <t>03 2 07 60040</t>
  </si>
  <si>
    <t>77 1 00 10010</t>
  </si>
  <si>
    <t>77 1 00 10020</t>
  </si>
  <si>
    <t>Подпрограмма "Развитие системы муниципальных бюджетных учреждений физкультурно-спортивной направленности в городе Ставрополе"</t>
  </si>
  <si>
    <t>08 1 00 00000</t>
  </si>
  <si>
    <t>Основное мероприятие "Обеспечение деятельности муниципальных бюджетных учреждений дополнительного образования города Ставрополя"</t>
  </si>
  <si>
    <t>08 1 01 00000</t>
  </si>
  <si>
    <t>08 1 01 11010</t>
  </si>
  <si>
    <t>Физическая культура</t>
  </si>
  <si>
    <t>Основное мероприятие "Обеспечение деятельности центров спортивной подготовки"</t>
  </si>
  <si>
    <t>08 1 02 00000</t>
  </si>
  <si>
    <t>08 1 02 11010</t>
  </si>
  <si>
    <t>Основное мероприятие "Обеспечение организации, проведения и участия в официальных физкультурных и спортивных мероприятиях муниципальных бюджетных учреждений физкультурно-спортивной направленности города Ставрополя"</t>
  </si>
  <si>
    <t>08 1 03 00000</t>
  </si>
  <si>
    <t>08 1 03 11010</t>
  </si>
  <si>
    <t>Основное мероприятие "Обеспечение деятельности муниципальных бюджетных учреждений спортивной подготовки города Ставрополя"</t>
  </si>
  <si>
    <t>08 1 05 00000</t>
  </si>
  <si>
    <t>08 1 05 11010</t>
  </si>
  <si>
    <t>Иные выплаты учреждений привлекаемым лицам</t>
  </si>
  <si>
    <t>Основное мероприятие "Пропаганда здорового образа жизни через средства массовой информации"</t>
  </si>
  <si>
    <t>08 2 02 00000</t>
  </si>
  <si>
    <t>Расходы на пропаганду здорового образа жизни</t>
  </si>
  <si>
    <t>08 2 02 20440</t>
  </si>
  <si>
    <t>Спорт высших достижений</t>
  </si>
  <si>
    <t>Основное мероприятие "Предоставление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Ставрополя"</t>
  </si>
  <si>
    <t>08 2 04 00000</t>
  </si>
  <si>
    <t>Расходы на предоставление автономной некоммерческой организации "Ставропольский городской авиационный спортивный клуб" субсидии в виде имущественного взноса муниципального образования города Ставрополя Ставропольского края</t>
  </si>
  <si>
    <t>08 2 04 60120</t>
  </si>
  <si>
    <t>Другие вопросы в области физической культуры и спорта</t>
  </si>
  <si>
    <t>Обеспечение деятельности комитета физической культуры и спорта администрации города Ставрополя</t>
  </si>
  <si>
    <t>78 0 00 00000</t>
  </si>
  <si>
    <t>Непрограммные расходы в рамках обеспечения деятельности комитета физической культуры и спорта администрации города Ставрополя</t>
  </si>
  <si>
    <t>78 1 00 00000</t>
  </si>
  <si>
    <t>78 1 00 10010</t>
  </si>
  <si>
    <t>78 1 00 10020</t>
  </si>
  <si>
    <t>78 1 00 11010</t>
  </si>
  <si>
    <t>617</t>
  </si>
  <si>
    <t>80 1 00 10020</t>
  </si>
  <si>
    <t>Создание и организация деятельности комиссий по делам несовершеннолетних и защите их прав</t>
  </si>
  <si>
    <t>80 1 00 76360</t>
  </si>
  <si>
    <t>Дополнительное финансовое обеспечение за счет бюджета города Ставрополя для осуществления переданных отдельных государственных полномочий Ставропольского края по созданию административных комиссий</t>
  </si>
  <si>
    <t>98 1 00 21360</t>
  </si>
  <si>
    <t>Расходы на осуществление функций административного центра Ставропольского края на содержание центральной части города Ставрополя</t>
  </si>
  <si>
    <t>04 3 04 S6416</t>
  </si>
  <si>
    <t>618</t>
  </si>
  <si>
    <t>81 1 00 10020</t>
  </si>
  <si>
    <t>81 1 00 76360</t>
  </si>
  <si>
    <t>619</t>
  </si>
  <si>
    <t>82 1 00 10010</t>
  </si>
  <si>
    <t>82 1 00 10020</t>
  </si>
  <si>
    <t>82 1 00 76360</t>
  </si>
  <si>
    <t>Благоустройство общественного пространства на пересечении улицы Ленина и проспекта Кулакова (сквер у памятников "Погибшим землякам") за счет средств местного бюджета</t>
  </si>
  <si>
    <t>04 3 04 20410</t>
  </si>
  <si>
    <t>Водное хозяйство</t>
  </si>
  <si>
    <t>04 3 04 11010</t>
  </si>
  <si>
    <t>Основное мероприятие "Ремонт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садоводства, огородничества или дачного хозяйства до дня вступления в силу Федерального закона "О ведении гражданами садоводства и огородничества для собственных нужд и о внесении изменений в отдельные законодательные акты Российской Федерации", расположенным на территории города Ставрополя"</t>
  </si>
  <si>
    <t>02 Б 02 00000</t>
  </si>
  <si>
    <t>Расходы на 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садоводства, огородничества или дачного хозяйства до дня вступления в силу Федерального закона "О ведении гражданами садоводства и огородничества для собственных нужд и о внесении изменений в отдельные законодательные акты Российской Федерации", расположенным на территории города Ставрополя</t>
  </si>
  <si>
    <t>02 Б 02 20560</t>
  </si>
  <si>
    <t>Расходы на осуществление функций административного центра Ставропольского края на ремонт автомобильных дорог общего пользования местного значения</t>
  </si>
  <si>
    <t>04 2 02 S6411</t>
  </si>
  <si>
    <t>Строительство и реконструкция автомобильных дорог общего пользования местного значения (строительство участка улицы Ивана Щипакина от проспекта Российского до участка с кадастровым № 26:12:011401:364 в городе Ставрополе)</t>
  </si>
  <si>
    <t>04 2 02 S649Д</t>
  </si>
  <si>
    <t>Реализация регионального проекта "Региональная и местная дорожная сеть"</t>
  </si>
  <si>
    <t>04 2 R1 00000</t>
  </si>
  <si>
    <t>Обеспечение дорожной деятельности в рамках реализации национального проекта "Безопасные и качественные автомобильные дороги"</t>
  </si>
  <si>
    <t>04 2 R1 S3930</t>
  </si>
  <si>
    <t>Реализация регионального проекта "Общесистемные меры развития дорожного хозяйства"</t>
  </si>
  <si>
    <t>04 2 R2 00000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</si>
  <si>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</si>
  <si>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04 2 R2 54180</t>
  </si>
  <si>
    <t>Расходы на мероприятия в области жилищного хозяйства</t>
  </si>
  <si>
    <t>04 1 01 20200</t>
  </si>
  <si>
    <t>Коммунальное хозяйство</t>
  </si>
  <si>
    <t>Основное мероприятие "Проектирование, строительство и содержание инженерных сетей, находящихся в муниципальной собственности города Ставрополя"</t>
  </si>
  <si>
    <t>04 1 02 00000</t>
  </si>
  <si>
    <t>Расходы на мероприятия в области коммунального хозяйства</t>
  </si>
  <si>
    <t>04 1 02 20220</t>
  </si>
  <si>
    <t>Основное мероприятие "Строительство (реконструкция) инженерных сетей на земельных участках, находящихся в муниципальной собственности"</t>
  </si>
  <si>
    <t>04 1 03 00000</t>
  </si>
  <si>
    <t>04 1 03 20220</t>
  </si>
  <si>
    <t>строительство сетей канализации по пр. Бородинскому и прилегающих улиц с устройством КНС в г. Ставрополе</t>
  </si>
  <si>
    <t>04 1 03 S724А</t>
  </si>
  <si>
    <t>Основное мероприятие "Организация отлова и содержания безнадзорных животных, сбор трупов и их захоронение в установленном порядке"</t>
  </si>
  <si>
    <t>04 3 03 00000</t>
  </si>
  <si>
    <t>Организация мероприятий при осуществлении деятельности по обращению с животными без владельцев</t>
  </si>
  <si>
    <t>04 3 03 77150</t>
  </si>
  <si>
    <t>Строительство участка сети дождевой канализации по проспекту Кулакова на участке от улицы Бруснева до переулка Буйнакского до точки подключения к существующей сети дождевой канализации</t>
  </si>
  <si>
    <t>04 3 04 S724К</t>
  </si>
  <si>
    <t>Основное мероприятие "Энергосбережение и энергоэффективность систем коммунальной инфраструктуры"</t>
  </si>
  <si>
    <t>17 Б 02 00000</t>
  </si>
  <si>
    <t>17 Б 02 20490</t>
  </si>
  <si>
    <t>Основное мероприятие "Проведение рейтингового голосования на территории города Ставрополя по отбору общественных территорий, планируемых к благоустройству"</t>
  </si>
  <si>
    <t>20 Б 04 00000</t>
  </si>
  <si>
    <t>20 Б 04 20300</t>
  </si>
  <si>
    <t>Реализация регионального проекта "Формирование комфортной городской среды"</t>
  </si>
  <si>
    <t>20 Б F2 00000</t>
  </si>
  <si>
    <t>Реализация программ формирования современной городской среды</t>
  </si>
  <si>
    <t>20 Б F2 55550</t>
  </si>
  <si>
    <t>83 1 00 10010</t>
  </si>
  <si>
    <t>83 1 00 10020</t>
  </si>
  <si>
    <t>Основное мероприятие "Возмещение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дела"</t>
  </si>
  <si>
    <t>03 2 03 00000</t>
  </si>
  <si>
    <t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t>
  </si>
  <si>
    <t>03 2 03 80020</t>
  </si>
  <si>
    <t>84 1 00 10020</t>
  </si>
  <si>
    <t>Расходы на демонтаж, хранение или уничтожение рекламных конструкций за счет средств местного бюджета</t>
  </si>
  <si>
    <t>84 2 00 21100</t>
  </si>
  <si>
    <t>Муниципальная программа "Развитие градостроительства на территории города Ставрополя"</t>
  </si>
  <si>
    <t>05 0 00 00000</t>
  </si>
  <si>
    <t>Расходы в рамках реализации муниципальной программы "Развитие градостроительства на территории города Ставрополя"</t>
  </si>
  <si>
    <t>05 Б 00 00000</t>
  </si>
  <si>
    <t>Основное мероприятие "Подготовка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межевания)"</t>
  </si>
  <si>
    <t>05 Б 01 00000</t>
  </si>
  <si>
    <t>Расходы на подготовку документов территориального планирования города Ставрополя</t>
  </si>
  <si>
    <t>05 Б 01 20390</t>
  </si>
  <si>
    <t>84 2 00 20200</t>
  </si>
  <si>
    <t>Подпрограмма "Расширение и усовершенствование сети муниципальных дошкольных и общеобразовательных учреждений"</t>
  </si>
  <si>
    <t>01 2 00 00000</t>
  </si>
  <si>
    <t>Основное мероприятие "Строительство и реконструкция зданий муниципальных дошкольных и общеобразовательных учреждений на территории города Ставрополя"</t>
  </si>
  <si>
    <t>01 2 01 00000</t>
  </si>
  <si>
    <t>Строительство (реконструкция, техническое перевооружение) объектов капитального строительства муниципальной собственности города Ставрополя</t>
  </si>
  <si>
    <t>01 2 01 40010</t>
  </si>
  <si>
    <t>Реализация регионального проекта  «Содействие занятости»</t>
  </si>
  <si>
    <t>01 2 P2 00000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</si>
  <si>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</si>
  <si>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01 2 P2 52320</t>
  </si>
  <si>
    <t>Реализация регионального проекта   «Современная школа»</t>
  </si>
  <si>
    <t>01 2 E1 00000</t>
  </si>
  <si>
    <t>Строительство муниципального образовательного учреждения средней общеобразовательной школы на 990 мест в 448 квартале г. Ставрополя, ул. Федеральная, 25 (в том числе проектно-изыскательские работы)</t>
  </si>
  <si>
    <t>01 2 E1 5305Ф</t>
  </si>
  <si>
    <t>Строительство муниципального образовательного учреждения средней общеобразовательной школы на 1550 мест по ул. И. Щипакина в г. Ставрополе</t>
  </si>
  <si>
    <t>01 2 E1 5305Щ</t>
  </si>
  <si>
    <t>624</t>
  </si>
  <si>
    <t>Основное мероприятие "Обеспечение безопасности людей на водных объектах города Ставрополя"</t>
  </si>
  <si>
    <t>15 2 02 00000</t>
  </si>
  <si>
    <t>Расходы на реализацию мероприятий, направленных на обеспечение безопасности на водных объектах города Ставрополя</t>
  </si>
  <si>
    <t>15 2 02 21290</t>
  </si>
  <si>
    <t>Основное мероприятие "Осуществление подготовки и содержание в готовности необходимых сил и средств для защиты населения и территорий от чрезвычайных ситуаций"</t>
  </si>
  <si>
    <t>16 1 01 00000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</si>
  <si>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t>
  </si>
  <si>
    <t>16 1 01 20120</t>
  </si>
  <si>
    <t>16 1 03 00000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</si>
  <si>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безопасности людей на водных объектах</t>
  </si>
  <si>
    <t>16 1 03 20120</t>
  </si>
  <si>
    <t>Основное мероприятие "Обеспечение первичных мер пожарной безопасности"</t>
  </si>
  <si>
    <t>16 2 01 00000</t>
  </si>
  <si>
    <t>Обеспечение первичных мер пожарной безопасности в границах города Ставрополя</t>
  </si>
  <si>
    <t>16 2 01 20540</t>
  </si>
  <si>
    <t>85 1 00 10020</t>
  </si>
  <si>
    <t>643</t>
  </si>
  <si>
    <t>Председатель контрольно-счетного органа и его заместитель</t>
  </si>
  <si>
    <t>86 2 00 00000</t>
  </si>
  <si>
    <t>86 2 00 10010</t>
  </si>
  <si>
    <t>86 2 00 10020</t>
  </si>
  <si>
    <t>СВОДНАЯ БЮДЖЕТНАЯ РОСПИСЬ БЮДЖЕТА ГОРОДА СТАВРОПОЛЯ</t>
  </si>
  <si>
    <t>на 2022 год</t>
  </si>
  <si>
    <t>Стало</t>
  </si>
  <si>
    <t xml:space="preserve">на 01.01.2022 </t>
  </si>
  <si>
    <t>Социальная политика</t>
  </si>
  <si>
    <t>Муниципальная программа «Социальная поддержка населения города Ставрополя»</t>
  </si>
  <si>
    <t>Подпрограмма «Дополнительные меры социальной поддержки для отдельных категорий граждан, поддержка социально ориентированных некоммерческих организаций»</t>
  </si>
  <si>
    <t>Основное мероприятие «Предоставление дополнительных мер социальной поддержки отдельным категориям граждан»</t>
  </si>
  <si>
    <t>Получение кредитов от кредитных организаций бюджетами городских округов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</si>
  <si>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</si>
  <si>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0103 0100 04 0000 710</t>
  </si>
  <si>
    <t>Погашение городским округом кредитов от кредитных организаций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</si>
  <si>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</si>
  <si>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0103 0100 04 0000 810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</si>
  <si>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</si>
  <si>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</si>
  <si>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Средства от продажи акций и иных форм участия в капитале, находящихся в собственности городских округов</t>
  </si>
  <si>
    <t>0106 0100 04 0000 610</t>
  </si>
</sst>
</file>

<file path=xl/styles.xml><?xml version="1.0" encoding="utf-8"?>
<styleSheet xmlns="http://schemas.openxmlformats.org/spreadsheetml/2006/main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0000000"/>
    <numFmt numFmtId="166" formatCode="00"/>
    <numFmt numFmtId="167" formatCode="000000"/>
    <numFmt numFmtId="168" formatCode="#,##0.00_ ;[Red]\-#,##0.00\ "/>
    <numFmt numFmtId="169" formatCode="#,##0.00;[Red]\-#,##0.00;0.00"/>
    <numFmt numFmtId="170" formatCode="000;;000"/>
    <numFmt numFmtId="171" formatCode="00\ 0\ 00\ 00000;;00\ 0\ 00\ 00000"/>
    <numFmt numFmtId="172" formatCode="00;[Red]\-00;00"/>
    <numFmt numFmtId="173" formatCode="000;[Red]\-000;000"/>
    <numFmt numFmtId="174" formatCode="000;[Red]\-000;&quot;&quot;"/>
    <numFmt numFmtId="175" formatCode="#,##0.00;[Red]\-#,##0.00;&quot; &quot;"/>
    <numFmt numFmtId="176" formatCode="000"/>
  </numFmts>
  <fonts count="49"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Arial"/>
      <family val="2"/>
      <charset val="204"/>
    </font>
    <font>
      <i/>
      <sz val="10"/>
      <name val="Arial Cyr"/>
      <charset val="204"/>
    </font>
    <font>
      <i/>
      <sz val="10"/>
      <color rgb="FF0070C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i/>
      <sz val="10"/>
      <name val="Arial Cyr"/>
      <charset val="204"/>
    </font>
    <font>
      <i/>
      <sz val="10"/>
      <color rgb="FFFF0000"/>
      <name val="Arial Cyr"/>
      <charset val="204"/>
    </font>
    <font>
      <b/>
      <i/>
      <sz val="10"/>
      <color rgb="FFFF000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FF00FF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628">
    <xf numFmtId="0" fontId="0" fillId="0" borderId="0"/>
    <xf numFmtId="0" fontId="21" fillId="0" borderId="0"/>
    <xf numFmtId="0" fontId="18" fillId="0" borderId="0"/>
    <xf numFmtId="0" fontId="24" fillId="0" borderId="0"/>
    <xf numFmtId="0" fontId="21" fillId="0" borderId="0"/>
    <xf numFmtId="0" fontId="18" fillId="0" borderId="0"/>
    <xf numFmtId="0" fontId="19" fillId="0" borderId="0"/>
    <xf numFmtId="0" fontId="18" fillId="0" borderId="0"/>
    <xf numFmtId="164" fontId="23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4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3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37" fillId="0" borderId="0"/>
    <xf numFmtId="0" fontId="3" fillId="0" borderId="0"/>
    <xf numFmtId="0" fontId="24" fillId="0" borderId="0"/>
    <xf numFmtId="0" fontId="2" fillId="0" borderId="0"/>
    <xf numFmtId="0" fontId="19" fillId="0" borderId="0"/>
    <xf numFmtId="0" fontId="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4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3" fillId="0" borderId="0"/>
    <xf numFmtId="0" fontId="19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</cellStyleXfs>
  <cellXfs count="196">
    <xf numFmtId="0" fontId="0" fillId="0" borderId="0" xfId="0"/>
    <xf numFmtId="0" fontId="20" fillId="0" borderId="0" xfId="0" applyFont="1" applyFill="1" applyBorder="1"/>
    <xf numFmtId="0" fontId="22" fillId="0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26" fillId="0" borderId="0" xfId="132" applyFont="1"/>
    <xf numFmtId="0" fontId="20" fillId="0" borderId="0" xfId="132" applyFont="1" applyAlignment="1">
      <alignment horizontal="center" vertical="top" wrapText="1"/>
    </xf>
    <xf numFmtId="0" fontId="20" fillId="0" borderId="0" xfId="132" applyFont="1" applyAlignment="1">
      <alignment horizontal="center" vertical="center" wrapText="1"/>
    </xf>
    <xf numFmtId="0" fontId="30" fillId="0" borderId="0" xfId="132" applyFont="1" applyBorder="1" applyAlignment="1">
      <alignment horizontal="right" wrapText="1"/>
    </xf>
    <xf numFmtId="0" fontId="20" fillId="0" borderId="1" xfId="132" applyFont="1" applyBorder="1" applyAlignment="1">
      <alignment horizontal="center" vertical="top" wrapText="1"/>
    </xf>
    <xf numFmtId="0" fontId="20" fillId="0" borderId="0" xfId="132" applyFont="1" applyBorder="1" applyAlignment="1">
      <alignment horizontal="center" wrapText="1"/>
    </xf>
    <xf numFmtId="4" fontId="20" fillId="0" borderId="0" xfId="132" applyNumberFormat="1" applyFont="1" applyBorder="1" applyAlignment="1">
      <alignment horizontal="right" wrapText="1"/>
    </xf>
    <xf numFmtId="4" fontId="25" fillId="0" borderId="0" xfId="0" applyNumberFormat="1" applyFont="1" applyFill="1" applyAlignment="1">
      <alignment horizontal="right" vertical="top"/>
    </xf>
    <xf numFmtId="0" fontId="25" fillId="0" borderId="0" xfId="1" applyFont="1" applyFill="1" applyAlignment="1" applyProtection="1">
      <alignment horizontal="left" vertical="top"/>
      <protection hidden="1"/>
    </xf>
    <xf numFmtId="0" fontId="31" fillId="0" borderId="0" xfId="0" applyFont="1" applyFill="1" applyBorder="1" applyAlignment="1">
      <alignment vertical="top"/>
    </xf>
    <xf numFmtId="4" fontId="25" fillId="4" borderId="0" xfId="0" applyNumberFormat="1" applyFont="1" applyFill="1" applyBorder="1" applyAlignment="1">
      <alignment horizontal="right" vertical="top"/>
    </xf>
    <xf numFmtId="4" fontId="32" fillId="0" borderId="0" xfId="1" applyNumberFormat="1" applyFont="1" applyFill="1" applyBorder="1" applyAlignment="1" applyProtection="1">
      <alignment horizontal="right" vertical="top"/>
      <protection hidden="1"/>
    </xf>
    <xf numFmtId="4" fontId="32" fillId="0" borderId="0" xfId="0" applyNumberFormat="1" applyFont="1" applyFill="1" applyBorder="1" applyAlignment="1">
      <alignment horizontal="right"/>
    </xf>
    <xf numFmtId="0" fontId="25" fillId="5" borderId="0" xfId="0" applyFont="1" applyFill="1"/>
    <xf numFmtId="0" fontId="25" fillId="0" borderId="0" xfId="0" applyFont="1" applyFill="1"/>
    <xf numFmtId="4" fontId="25" fillId="0" borderId="0" xfId="0" applyNumberFormat="1" applyFont="1" applyAlignment="1">
      <alignment horizontal="right" vertical="top"/>
    </xf>
    <xf numFmtId="4" fontId="25" fillId="0" borderId="0" xfId="10" applyNumberFormat="1" applyFont="1" applyFill="1" applyBorder="1" applyAlignment="1" applyProtection="1">
      <alignment horizontal="left" vertical="top" wrapText="1"/>
      <protection hidden="1"/>
    </xf>
    <xf numFmtId="0" fontId="23" fillId="0" borderId="0" xfId="123" applyBorder="1"/>
    <xf numFmtId="0" fontId="23" fillId="0" borderId="5" xfId="123" applyBorder="1"/>
    <xf numFmtId="0" fontId="23" fillId="0" borderId="0" xfId="123"/>
    <xf numFmtId="49" fontId="23" fillId="0" borderId="6" xfId="123" applyNumberFormat="1" applyBorder="1"/>
    <xf numFmtId="0" fontId="34" fillId="0" borderId="0" xfId="123" applyFont="1" applyBorder="1" applyAlignment="1">
      <alignment wrapText="1"/>
    </xf>
    <xf numFmtId="4" fontId="33" fillId="0" borderId="0" xfId="123" applyNumberFormat="1" applyFont="1" applyFill="1" applyBorder="1" applyAlignment="1">
      <alignment horizontal="center"/>
    </xf>
    <xf numFmtId="0" fontId="34" fillId="0" borderId="0" xfId="123" applyFont="1" applyBorder="1" applyAlignment="1">
      <alignment vertical="top" wrapText="1"/>
    </xf>
    <xf numFmtId="4" fontId="34" fillId="0" borderId="5" xfId="123" applyNumberFormat="1" applyFont="1" applyBorder="1" applyAlignment="1">
      <alignment vertical="top"/>
    </xf>
    <xf numFmtId="0" fontId="35" fillId="0" borderId="0" xfId="123" applyFont="1" applyBorder="1" applyAlignment="1">
      <alignment horizontal="left" vertical="top" wrapText="1" indent="2"/>
    </xf>
    <xf numFmtId="0" fontId="36" fillId="0" borderId="0" xfId="123" applyFont="1" applyBorder="1" applyAlignment="1">
      <alignment wrapText="1"/>
    </xf>
    <xf numFmtId="4" fontId="36" fillId="0" borderId="5" xfId="123" applyNumberFormat="1" applyFont="1" applyBorder="1" applyAlignment="1">
      <alignment vertical="top"/>
    </xf>
    <xf numFmtId="4" fontId="36" fillId="0" borderId="5" xfId="123" applyNumberFormat="1" applyFont="1" applyBorder="1"/>
    <xf numFmtId="49" fontId="23" fillId="0" borderId="0" xfId="123" applyNumberFormat="1"/>
    <xf numFmtId="0" fontId="4" fillId="0" borderId="0" xfId="132" applyFont="1"/>
    <xf numFmtId="0" fontId="4" fillId="0" borderId="0" xfId="132" applyFont="1" applyAlignment="1">
      <alignment vertical="top"/>
    </xf>
    <xf numFmtId="4" fontId="4" fillId="0" borderId="0" xfId="132" applyNumberFormat="1" applyFont="1"/>
    <xf numFmtId="0" fontId="38" fillId="0" borderId="0" xfId="123" applyFont="1" applyBorder="1" applyAlignment="1">
      <alignment vertical="top" wrapText="1"/>
    </xf>
    <xf numFmtId="4" fontId="33" fillId="0" borderId="3" xfId="123" applyNumberFormat="1" applyFont="1" applyBorder="1" applyAlignment="1">
      <alignment horizontal="center"/>
    </xf>
    <xf numFmtId="4" fontId="33" fillId="0" borderId="4" xfId="123" applyNumberFormat="1" applyFont="1" applyBorder="1" applyAlignment="1">
      <alignment horizontal="center"/>
    </xf>
    <xf numFmtId="0" fontId="23" fillId="0" borderId="0" xfId="123" applyFont="1" applyBorder="1"/>
    <xf numFmtId="0" fontId="23" fillId="0" borderId="5" xfId="123" applyFont="1" applyBorder="1"/>
    <xf numFmtId="0" fontId="23" fillId="0" borderId="0" xfId="123" applyFont="1"/>
    <xf numFmtId="4" fontId="23" fillId="0" borderId="0" xfId="123" applyNumberFormat="1" applyFont="1" applyFill="1" applyBorder="1"/>
    <xf numFmtId="4" fontId="23" fillId="0" borderId="0" xfId="123" applyNumberFormat="1" applyFont="1" applyBorder="1"/>
    <xf numFmtId="0" fontId="23" fillId="0" borderId="0" xfId="123" applyFont="1" applyBorder="1" applyAlignment="1">
      <alignment wrapText="1"/>
    </xf>
    <xf numFmtId="0" fontId="23" fillId="0" borderId="0" xfId="123" applyFont="1" applyFill="1" applyBorder="1" applyAlignment="1">
      <alignment wrapText="1"/>
    </xf>
    <xf numFmtId="4" fontId="23" fillId="0" borderId="0" xfId="123" applyNumberFormat="1" applyFont="1" applyBorder="1" applyAlignment="1">
      <alignment horizontal="right"/>
    </xf>
    <xf numFmtId="4" fontId="23" fillId="0" borderId="0" xfId="123" applyNumberFormat="1" applyFont="1" applyFill="1" applyBorder="1" applyAlignment="1">
      <alignment horizontal="right"/>
    </xf>
    <xf numFmtId="0" fontId="1" fillId="0" borderId="0" xfId="132" applyFont="1"/>
    <xf numFmtId="4" fontId="33" fillId="0" borderId="2" xfId="123" applyNumberFormat="1" applyFont="1" applyBorder="1" applyAlignment="1">
      <alignment horizontal="center"/>
    </xf>
    <xf numFmtId="4" fontId="1" fillId="0" borderId="0" xfId="132" applyNumberFormat="1" applyFont="1"/>
    <xf numFmtId="4" fontId="39" fillId="4" borderId="5" xfId="123" applyNumberFormat="1" applyFont="1" applyFill="1" applyBorder="1"/>
    <xf numFmtId="4" fontId="39" fillId="4" borderId="5" xfId="123" applyNumberFormat="1" applyFont="1" applyFill="1" applyBorder="1" applyAlignment="1">
      <alignment vertical="top"/>
    </xf>
    <xf numFmtId="4" fontId="40" fillId="4" borderId="5" xfId="123" applyNumberFormat="1" applyFont="1" applyFill="1" applyBorder="1" applyAlignment="1">
      <alignment vertical="top"/>
    </xf>
    <xf numFmtId="0" fontId="20" fillId="6" borderId="0" xfId="132" applyFont="1" applyFill="1" applyBorder="1" applyAlignment="1">
      <alignment horizontal="left" vertical="top" wrapText="1"/>
    </xf>
    <xf numFmtId="0" fontId="20" fillId="6" borderId="0" xfId="132" applyFont="1" applyFill="1" applyBorder="1" applyAlignment="1">
      <alignment horizontal="center" vertical="top" wrapText="1"/>
    </xf>
    <xf numFmtId="4" fontId="20" fillId="6" borderId="0" xfId="132" applyNumberFormat="1" applyFont="1" applyFill="1" applyBorder="1" applyAlignment="1">
      <alignment vertical="top" wrapText="1"/>
    </xf>
    <xf numFmtId="173" fontId="20" fillId="0" borderId="0" xfId="0" applyNumberFormat="1" applyFont="1" applyFill="1" applyBorder="1" applyAlignment="1" applyProtection="1">
      <protection hidden="1"/>
    </xf>
    <xf numFmtId="172" fontId="20" fillId="0" borderId="0" xfId="0" applyNumberFormat="1" applyFont="1" applyFill="1" applyBorder="1" applyAlignment="1" applyProtection="1">
      <protection hidden="1"/>
    </xf>
    <xf numFmtId="4" fontId="20" fillId="0" borderId="0" xfId="0" applyNumberFormat="1" applyFont="1" applyFill="1" applyBorder="1" applyAlignment="1" applyProtection="1">
      <protection hidden="1"/>
    </xf>
    <xf numFmtId="170" fontId="20" fillId="0" borderId="0" xfId="0" applyNumberFormat="1" applyFont="1" applyFill="1" applyBorder="1" applyAlignment="1" applyProtection="1">
      <alignment horizontal="left"/>
      <protection hidden="1"/>
    </xf>
    <xf numFmtId="174" fontId="20" fillId="0" borderId="0" xfId="0" applyNumberFormat="1" applyFont="1" applyFill="1" applyBorder="1" applyAlignment="1" applyProtection="1">
      <alignment wrapText="1"/>
      <protection hidden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/>
    <xf numFmtId="4" fontId="21" fillId="0" borderId="0" xfId="0" applyNumberFormat="1" applyFont="1" applyFill="1" applyBorder="1" applyAlignment="1"/>
    <xf numFmtId="49" fontId="20" fillId="0" borderId="0" xfId="0" applyNumberFormat="1" applyFont="1" applyFill="1" applyBorder="1" applyAlignment="1">
      <alignment wrapText="1"/>
    </xf>
    <xf numFmtId="49" fontId="20" fillId="0" borderId="0" xfId="0" applyNumberFormat="1" applyFont="1" applyFill="1" applyBorder="1" applyAlignment="1"/>
    <xf numFmtId="4" fontId="20" fillId="0" borderId="0" xfId="0" applyNumberFormat="1" applyFont="1" applyFill="1" applyBorder="1" applyAlignment="1"/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/>
    <xf numFmtId="4" fontId="20" fillId="0" borderId="0" xfId="0" applyNumberFormat="1" applyFont="1" applyFill="1" applyBorder="1" applyAlignment="1">
      <alignment horizontal="right"/>
    </xf>
    <xf numFmtId="165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49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49" fontId="20" fillId="0" borderId="1" xfId="4" applyNumberFormat="1" applyFont="1" applyFill="1" applyBorder="1" applyAlignment="1" applyProtection="1">
      <alignment horizontal="center" vertical="center"/>
      <protection hidden="1"/>
    </xf>
    <xf numFmtId="166" fontId="20" fillId="0" borderId="1" xfId="4" applyNumberFormat="1" applyFont="1" applyFill="1" applyBorder="1" applyAlignment="1" applyProtection="1">
      <alignment horizontal="center" vertical="center"/>
      <protection hidden="1"/>
    </xf>
    <xf numFmtId="165" fontId="20" fillId="0" borderId="1" xfId="4" applyNumberFormat="1" applyFont="1" applyFill="1" applyBorder="1" applyAlignment="1" applyProtection="1">
      <alignment horizontal="center" vertical="center"/>
      <protection hidden="1"/>
    </xf>
    <xf numFmtId="4" fontId="20" fillId="0" borderId="1" xfId="4" applyNumberFormat="1" applyFont="1" applyFill="1" applyBorder="1" applyAlignment="1" applyProtection="1">
      <alignment horizontal="center" vertical="center"/>
      <protection hidden="1"/>
    </xf>
    <xf numFmtId="4" fontId="25" fillId="0" borderId="0" xfId="0" applyNumberFormat="1" applyFont="1" applyFill="1" applyBorder="1" applyAlignment="1">
      <alignment horizontal="right"/>
    </xf>
    <xf numFmtId="0" fontId="25" fillId="0" borderId="0" xfId="1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7" applyFont="1" applyFill="1" applyBorder="1" applyAlignment="1">
      <alignment horizontal="center" vertical="center" wrapText="1"/>
    </xf>
    <xf numFmtId="0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166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top"/>
    </xf>
    <xf numFmtId="0" fontId="47" fillId="0" borderId="0" xfId="0" applyFont="1" applyFill="1" applyBorder="1"/>
    <xf numFmtId="0" fontId="29" fillId="0" borderId="0" xfId="0" applyFont="1" applyFill="1" applyBorder="1"/>
    <xf numFmtId="169" fontId="20" fillId="0" borderId="0" xfId="577" applyNumberFormat="1" applyFont="1" applyFill="1" applyBorder="1" applyAlignment="1" applyProtection="1">
      <protection hidden="1"/>
    </xf>
    <xf numFmtId="169" fontId="28" fillId="0" borderId="0" xfId="12" applyNumberFormat="1" applyFont="1" applyFill="1" applyBorder="1" applyAlignment="1" applyProtection="1">
      <protection hidden="1"/>
    </xf>
    <xf numFmtId="0" fontId="21" fillId="0" borderId="0" xfId="0" applyFont="1" applyFill="1" applyBorder="1" applyAlignment="1">
      <alignment horizontal="left"/>
    </xf>
    <xf numFmtId="49" fontId="20" fillId="0" borderId="0" xfId="0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172" fontId="20" fillId="0" borderId="0" xfId="0" applyNumberFormat="1" applyFont="1" applyFill="1" applyBorder="1" applyAlignment="1" applyProtection="1">
      <alignment horizontal="right"/>
      <protection hidden="1"/>
    </xf>
    <xf numFmtId="171" fontId="20" fillId="0" borderId="0" xfId="0" applyNumberFormat="1" applyFont="1" applyFill="1" applyBorder="1" applyAlignment="1" applyProtection="1">
      <alignment horizontal="left"/>
      <protection hidden="1"/>
    </xf>
    <xf numFmtId="4" fontId="25" fillId="0" borderId="0" xfId="1" applyNumberFormat="1" applyFont="1" applyFill="1" applyBorder="1" applyAlignment="1" applyProtection="1">
      <alignment horizontal="right"/>
      <protection hidden="1"/>
    </xf>
    <xf numFmtId="4" fontId="25" fillId="0" borderId="0" xfId="1" applyNumberFormat="1" applyFont="1" applyFill="1" applyBorder="1" applyAlignment="1" applyProtection="1">
      <alignment horizontal="left"/>
      <protection hidden="1"/>
    </xf>
    <xf numFmtId="49" fontId="22" fillId="0" borderId="0" xfId="0" applyNumberFormat="1" applyFont="1" applyFill="1" applyBorder="1" applyAlignment="1">
      <alignment horizontal="center" wrapText="1"/>
    </xf>
    <xf numFmtId="49" fontId="22" fillId="0" borderId="0" xfId="0" applyNumberFormat="1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right"/>
    </xf>
    <xf numFmtId="49" fontId="22" fillId="0" borderId="0" xfId="0" applyNumberFormat="1" applyFont="1" applyFill="1" applyBorder="1" applyAlignment="1">
      <alignment horizontal="left"/>
    </xf>
    <xf numFmtId="4" fontId="22" fillId="0" borderId="0" xfId="0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horizontal="left" vertical="top" wrapText="1"/>
    </xf>
    <xf numFmtId="49" fontId="20" fillId="2" borderId="0" xfId="0" applyNumberFormat="1" applyFont="1" applyFill="1" applyBorder="1" applyAlignment="1">
      <alignment horizontal="center" wrapText="1"/>
    </xf>
    <xf numFmtId="49" fontId="20" fillId="2" borderId="0" xfId="0" applyNumberFormat="1" applyFont="1" applyFill="1" applyBorder="1" applyAlignment="1">
      <alignment horizontal="center"/>
    </xf>
    <xf numFmtId="49" fontId="20" fillId="2" borderId="0" xfId="0" applyNumberFormat="1" applyFont="1" applyFill="1" applyBorder="1" applyAlignment="1">
      <alignment horizontal="right"/>
    </xf>
    <xf numFmtId="49" fontId="20" fillId="2" borderId="0" xfId="0" applyNumberFormat="1" applyFont="1" applyFill="1" applyBorder="1" applyAlignment="1">
      <alignment horizontal="left"/>
    </xf>
    <xf numFmtId="4" fontId="20" fillId="2" borderId="0" xfId="0" applyNumberFormat="1" applyFont="1" applyFill="1" applyBorder="1" applyAlignment="1">
      <alignment horizontal="right"/>
    </xf>
    <xf numFmtId="49" fontId="20" fillId="3" borderId="0" xfId="0" applyNumberFormat="1" applyFont="1" applyFill="1" applyBorder="1" applyAlignment="1">
      <alignment horizontal="center" wrapText="1"/>
    </xf>
    <xf numFmtId="49" fontId="20" fillId="3" borderId="0" xfId="0" applyNumberFormat="1" applyFont="1" applyFill="1" applyBorder="1" applyAlignment="1">
      <alignment horizontal="center"/>
    </xf>
    <xf numFmtId="49" fontId="20" fillId="3" borderId="0" xfId="0" applyNumberFormat="1" applyFont="1" applyFill="1" applyBorder="1" applyAlignment="1">
      <alignment horizontal="right"/>
    </xf>
    <xf numFmtId="49" fontId="20" fillId="3" borderId="0" xfId="0" applyNumberFormat="1" applyFont="1" applyFill="1" applyBorder="1" applyAlignment="1">
      <alignment horizontal="left"/>
    </xf>
    <xf numFmtId="4" fontId="20" fillId="3" borderId="0" xfId="0" applyNumberFormat="1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center" wrapText="1"/>
    </xf>
    <xf numFmtId="49" fontId="20" fillId="0" borderId="0" xfId="0" applyNumberFormat="1" applyFont="1" applyFill="1" applyBorder="1" applyAlignment="1">
      <alignment horizontal="center"/>
    </xf>
    <xf numFmtId="4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left" vertical="top" wrapText="1"/>
    </xf>
    <xf numFmtId="49" fontId="27" fillId="0" borderId="0" xfId="0" applyNumberFormat="1" applyFont="1" applyFill="1" applyBorder="1" applyAlignment="1">
      <alignment horizontal="center" wrapText="1"/>
    </xf>
    <xf numFmtId="49" fontId="27" fillId="0" borderId="0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right"/>
    </xf>
    <xf numFmtId="49" fontId="27" fillId="0" borderId="0" xfId="0" applyNumberFormat="1" applyFont="1" applyFill="1" applyBorder="1" applyAlignment="1">
      <alignment horizontal="left"/>
    </xf>
    <xf numFmtId="4" fontId="20" fillId="0" borderId="0" xfId="0" applyNumberFormat="1" applyFont="1" applyFill="1" applyBorder="1" applyAlignment="1">
      <alignment horizontal="right" wrapText="1"/>
    </xf>
    <xf numFmtId="0" fontId="27" fillId="0" borderId="0" xfId="0" applyFont="1" applyFill="1" applyBorder="1" applyAlignment="1">
      <alignment vertical="top" wrapText="1"/>
    </xf>
    <xf numFmtId="0" fontId="20" fillId="0" borderId="0" xfId="1" applyNumberFormat="1" applyFont="1" applyFill="1" applyBorder="1" applyAlignment="1" applyProtection="1">
      <alignment horizontal="left" vertical="top" wrapText="1"/>
      <protection hidden="1"/>
    </xf>
    <xf numFmtId="49" fontId="20" fillId="0" borderId="0" xfId="1" applyNumberFormat="1" applyFont="1" applyFill="1" applyBorder="1" applyAlignment="1" applyProtection="1">
      <alignment horizontal="left" wrapText="1"/>
      <protection hidden="1"/>
    </xf>
    <xf numFmtId="49" fontId="27" fillId="0" borderId="0" xfId="1" applyNumberFormat="1" applyFont="1" applyFill="1" applyBorder="1" applyAlignment="1" applyProtection="1">
      <alignment horizontal="left" wrapText="1"/>
      <protection hidden="1"/>
    </xf>
    <xf numFmtId="167" fontId="27" fillId="0" borderId="0" xfId="0" applyNumberFormat="1" applyFont="1" applyFill="1" applyBorder="1" applyAlignment="1">
      <alignment vertical="top" wrapText="1" shrinkToFit="1"/>
    </xf>
    <xf numFmtId="176" fontId="28" fillId="0" borderId="0" xfId="12" applyNumberFormat="1" applyFont="1" applyFill="1" applyBorder="1" applyAlignment="1" applyProtection="1">
      <alignment horizontal="left"/>
      <protection hidden="1"/>
    </xf>
    <xf numFmtId="0" fontId="27" fillId="0" borderId="0" xfId="0" applyFont="1" applyFill="1" applyBorder="1" applyAlignment="1">
      <alignment horizontal="left" wrapText="1"/>
    </xf>
    <xf numFmtId="0" fontId="25" fillId="0" borderId="0" xfId="531" applyNumberFormat="1" applyFont="1" applyFill="1" applyBorder="1" applyAlignment="1" applyProtection="1">
      <alignment wrapText="1"/>
      <protection hidden="1"/>
    </xf>
    <xf numFmtId="0" fontId="25" fillId="0" borderId="0" xfId="531" applyNumberFormat="1" applyFont="1" applyFill="1" applyBorder="1" applyAlignment="1" applyProtection="1">
      <protection hidden="1"/>
    </xf>
    <xf numFmtId="0" fontId="25" fillId="0" borderId="0" xfId="531" applyNumberFormat="1" applyFont="1" applyFill="1" applyBorder="1" applyAlignment="1" applyProtection="1">
      <alignment horizontal="right"/>
      <protection hidden="1"/>
    </xf>
    <xf numFmtId="0" fontId="25" fillId="0" borderId="0" xfId="531" applyNumberFormat="1" applyFont="1" applyFill="1" applyBorder="1" applyAlignment="1" applyProtection="1">
      <alignment horizontal="left"/>
      <protection hidden="1"/>
    </xf>
    <xf numFmtId="0" fontId="43" fillId="0" borderId="0" xfId="531" applyNumberFormat="1" applyFont="1" applyFill="1" applyBorder="1" applyAlignment="1" applyProtection="1">
      <protection hidden="1"/>
    </xf>
    <xf numFmtId="0" fontId="43" fillId="0" borderId="0" xfId="531" applyNumberFormat="1" applyFont="1" applyFill="1" applyBorder="1" applyAlignment="1" applyProtection="1">
      <alignment horizontal="right"/>
      <protection hidden="1"/>
    </xf>
    <xf numFmtId="0" fontId="43" fillId="0" borderId="0" xfId="531" applyNumberFormat="1" applyFont="1" applyFill="1" applyBorder="1" applyAlignment="1" applyProtection="1">
      <alignment horizontal="left"/>
      <protection hidden="1"/>
    </xf>
    <xf numFmtId="175" fontId="44" fillId="0" borderId="0" xfId="533" applyNumberFormat="1" applyFont="1" applyFill="1" applyBorder="1" applyAlignment="1" applyProtection="1">
      <alignment horizontal="right"/>
      <protection hidden="1"/>
    </xf>
    <xf numFmtId="49" fontId="20" fillId="0" borderId="0" xfId="0" applyNumberFormat="1" applyFont="1" applyFill="1" applyBorder="1" applyAlignment="1">
      <alignment horizontal="left" wrapText="1"/>
    </xf>
    <xf numFmtId="168" fontId="22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left" wrapText="1"/>
    </xf>
    <xf numFmtId="0" fontId="20" fillId="2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left" vertical="top" wrapText="1"/>
    </xf>
    <xf numFmtId="0" fontId="20" fillId="3" borderId="0" xfId="0" applyFont="1" applyFill="1" applyBorder="1"/>
    <xf numFmtId="0" fontId="20" fillId="3" borderId="0" xfId="0" applyFont="1" applyFill="1" applyBorder="1" applyAlignment="1">
      <alignment horizontal="center"/>
    </xf>
    <xf numFmtId="0" fontId="20" fillId="2" borderId="0" xfId="0" applyFont="1" applyFill="1" applyBorder="1"/>
    <xf numFmtId="0" fontId="20" fillId="2" borderId="0" xfId="0" applyFont="1" applyFill="1" applyBorder="1" applyAlignment="1">
      <alignment vertical="top"/>
    </xf>
    <xf numFmtId="0" fontId="20" fillId="3" borderId="0" xfId="0" applyFont="1" applyFill="1" applyBorder="1" applyAlignment="1">
      <alignment vertical="top"/>
    </xf>
    <xf numFmtId="0" fontId="27" fillId="3" borderId="0" xfId="0" applyFont="1" applyFill="1" applyBorder="1" applyAlignment="1">
      <alignment horizontal="left" vertical="top" wrapText="1"/>
    </xf>
    <xf numFmtId="49" fontId="27" fillId="3" borderId="0" xfId="0" applyNumberFormat="1" applyFont="1" applyFill="1" applyBorder="1" applyAlignment="1">
      <alignment horizontal="center" wrapText="1"/>
    </xf>
    <xf numFmtId="49" fontId="27" fillId="3" borderId="0" xfId="0" applyNumberFormat="1" applyFont="1" applyFill="1" applyBorder="1" applyAlignment="1">
      <alignment horizontal="center"/>
    </xf>
    <xf numFmtId="49" fontId="27" fillId="3" borderId="0" xfId="0" applyNumberFormat="1" applyFont="1" applyFill="1" applyBorder="1" applyAlignment="1">
      <alignment horizontal="right"/>
    </xf>
    <xf numFmtId="49" fontId="27" fillId="3" borderId="0" xfId="1" applyNumberFormat="1" applyFont="1" applyFill="1" applyBorder="1" applyAlignment="1" applyProtection="1">
      <alignment horizontal="left" wrapText="1"/>
      <protection hidden="1"/>
    </xf>
    <xf numFmtId="49" fontId="27" fillId="3" borderId="0" xfId="0" applyNumberFormat="1" applyFont="1" applyFill="1" applyBorder="1" applyAlignment="1">
      <alignment horizontal="left"/>
    </xf>
    <xf numFmtId="4" fontId="27" fillId="3" borderId="0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left" wrapText="1"/>
    </xf>
    <xf numFmtId="49" fontId="48" fillId="0" borderId="0" xfId="0" applyNumberFormat="1" applyFont="1" applyFill="1" applyBorder="1" applyAlignment="1">
      <alignment horizontal="center" wrapText="1"/>
    </xf>
    <xf numFmtId="49" fontId="48" fillId="0" borderId="0" xfId="0" applyNumberFormat="1" applyFont="1" applyFill="1" applyBorder="1" applyAlignment="1">
      <alignment horizontal="center"/>
    </xf>
    <xf numFmtId="49" fontId="48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Border="1" applyAlignment="1">
      <alignment horizontal="left"/>
    </xf>
    <xf numFmtId="4" fontId="48" fillId="0" borderId="0" xfId="0" applyNumberFormat="1" applyFont="1" applyFill="1" applyBorder="1" applyAlignment="1">
      <alignment horizontal="right"/>
    </xf>
    <xf numFmtId="0" fontId="22" fillId="0" borderId="0" xfId="0" applyFont="1" applyFill="1" applyBorder="1"/>
    <xf numFmtId="49" fontId="33" fillId="3" borderId="6" xfId="123" applyNumberFormat="1" applyFont="1" applyFill="1" applyBorder="1" applyAlignment="1">
      <alignment horizontal="center"/>
    </xf>
    <xf numFmtId="0" fontId="33" fillId="3" borderId="0" xfId="123" applyFont="1" applyFill="1" applyBorder="1" applyAlignment="1">
      <alignment horizontal="center"/>
    </xf>
    <xf numFmtId="0" fontId="33" fillId="3" borderId="5" xfId="123" applyFont="1" applyFill="1" applyBorder="1" applyAlignment="1">
      <alignment horizontal="center"/>
    </xf>
    <xf numFmtId="49" fontId="33" fillId="7" borderId="2" xfId="123" applyNumberFormat="1" applyFont="1" applyFill="1" applyBorder="1" applyAlignment="1">
      <alignment horizontal="center"/>
    </xf>
    <xf numFmtId="4" fontId="33" fillId="7" borderId="3" xfId="123" applyNumberFormat="1" applyFont="1" applyFill="1" applyBorder="1" applyAlignment="1">
      <alignment horizontal="center"/>
    </xf>
    <xf numFmtId="49" fontId="33" fillId="8" borderId="2" xfId="123" applyNumberFormat="1" applyFont="1" applyFill="1" applyBorder="1" applyAlignment="1">
      <alignment horizontal="center"/>
    </xf>
    <xf numFmtId="4" fontId="33" fillId="8" borderId="3" xfId="123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left" vertical="top" wrapText="1"/>
    </xf>
    <xf numFmtId="167" fontId="20" fillId="0" borderId="0" xfId="0" applyNumberFormat="1" applyFont="1" applyFill="1" applyBorder="1" applyAlignment="1">
      <alignment vertical="top" wrapText="1" shrinkToFit="1"/>
    </xf>
    <xf numFmtId="49" fontId="20" fillId="4" borderId="0" xfId="0" applyNumberFormat="1" applyFont="1" applyFill="1" applyBorder="1" applyAlignment="1">
      <alignment horizontal="left"/>
    </xf>
    <xf numFmtId="4" fontId="0" fillId="0" borderId="0" xfId="0" applyNumberFormat="1"/>
    <xf numFmtId="0" fontId="20" fillId="4" borderId="0" xfId="126" applyFont="1" applyFill="1" applyBorder="1" applyAlignment="1">
      <alignment horizontal="left" vertical="top" wrapText="1"/>
    </xf>
    <xf numFmtId="0" fontId="20" fillId="4" borderId="0" xfId="126" applyFont="1" applyFill="1" applyBorder="1" applyAlignment="1">
      <alignment horizontal="center" vertical="top" wrapText="1"/>
    </xf>
    <xf numFmtId="4" fontId="20" fillId="4" borderId="0" xfId="126" applyNumberFormat="1" applyFont="1" applyFill="1" applyBorder="1" applyAlignment="1">
      <alignment horizontal="right" vertical="top" wrapText="1"/>
    </xf>
    <xf numFmtId="4" fontId="20" fillId="4" borderId="0" xfId="126" applyNumberFormat="1" applyFont="1" applyFill="1" applyBorder="1" applyAlignment="1">
      <alignment vertical="top" wrapText="1"/>
    </xf>
    <xf numFmtId="1" fontId="20" fillId="4" borderId="0" xfId="126" applyNumberFormat="1" applyFont="1" applyFill="1" applyBorder="1" applyAlignment="1">
      <alignment horizontal="center" vertical="top" wrapText="1"/>
    </xf>
    <xf numFmtId="0" fontId="22" fillId="0" borderId="0" xfId="126" applyFont="1" applyBorder="1" applyAlignment="1">
      <alignment horizontal="left" vertical="top" wrapText="1"/>
    </xf>
    <xf numFmtId="0" fontId="22" fillId="0" borderId="0" xfId="126" applyFont="1" applyBorder="1" applyAlignment="1">
      <alignment horizontal="center" vertical="top" wrapText="1"/>
    </xf>
    <xf numFmtId="4" fontId="22" fillId="0" borderId="0" xfId="126" applyNumberFormat="1" applyFont="1" applyBorder="1" applyAlignment="1">
      <alignment horizontal="right" vertical="top" wrapText="1"/>
    </xf>
    <xf numFmtId="4" fontId="25" fillId="0" borderId="0" xfId="1" applyNumberFormat="1" applyFont="1" applyFill="1" applyBorder="1" applyAlignment="1" applyProtection="1">
      <alignment horizontal="center" vertical="center"/>
      <protection hidden="1"/>
    </xf>
    <xf numFmtId="4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1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7" applyFont="1" applyFill="1" applyBorder="1" applyAlignment="1">
      <alignment horizontal="center" vertical="center" wrapText="1"/>
    </xf>
    <xf numFmtId="0" fontId="20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166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4" fontId="25" fillId="0" borderId="0" xfId="1" applyNumberFormat="1" applyFont="1" applyFill="1" applyBorder="1" applyAlignment="1" applyProtection="1">
      <alignment horizontal="right" vertical="center"/>
      <protection hidden="1"/>
    </xf>
    <xf numFmtId="0" fontId="25" fillId="0" borderId="0" xfId="132" applyFont="1" applyAlignment="1">
      <alignment horizontal="center" vertical="center" wrapText="1"/>
    </xf>
    <xf numFmtId="0" fontId="20" fillId="0" borderId="0" xfId="132" applyFont="1" applyBorder="1" applyAlignment="1">
      <alignment horizontal="center" vertical="top" wrapText="1"/>
    </xf>
    <xf numFmtId="0" fontId="20" fillId="0" borderId="1" xfId="132" applyFont="1" applyBorder="1" applyAlignment="1">
      <alignment horizontal="center" vertical="top" wrapText="1"/>
    </xf>
  </cellXfs>
  <cellStyles count="628">
    <cellStyle name="Обычный" xfId="0" builtinId="0"/>
    <cellStyle name="Обычный 10" xfId="138"/>
    <cellStyle name="Обычный 10 2" xfId="168"/>
    <cellStyle name="Обычный 10 3" xfId="509"/>
    <cellStyle name="Обычный 10 4" xfId="518"/>
    <cellStyle name="Обычный 10 5" xfId="528"/>
    <cellStyle name="Обычный 101" xfId="591"/>
    <cellStyle name="Обычный 102" xfId="592"/>
    <cellStyle name="Обычный 103" xfId="593"/>
    <cellStyle name="Обычный 104" xfId="594"/>
    <cellStyle name="Обычный 107" xfId="606"/>
    <cellStyle name="Обычный 11" xfId="139"/>
    <cellStyle name="Обычный 11 2" xfId="167"/>
    <cellStyle name="Обычный 11 3" xfId="510"/>
    <cellStyle name="Обычный 11 4" xfId="519"/>
    <cellStyle name="Обычный 11 5" xfId="529"/>
    <cellStyle name="Обычный 116" xfId="595"/>
    <cellStyle name="Обычный 119" xfId="600"/>
    <cellStyle name="Обычный 12" xfId="140"/>
    <cellStyle name="Обычный 12 2" xfId="496"/>
    <cellStyle name="Обычный 12 3" xfId="511"/>
    <cellStyle name="Обычный 12 4" xfId="520"/>
    <cellStyle name="Обычный 12 5" xfId="530"/>
    <cellStyle name="Обычный 120" xfId="596"/>
    <cellStyle name="Обычный 121" xfId="601"/>
    <cellStyle name="Обычный 122" xfId="602"/>
    <cellStyle name="Обычный 125" xfId="597"/>
    <cellStyle name="Обычный 126" xfId="598"/>
    <cellStyle name="Обычный 127" xfId="599"/>
    <cellStyle name="Обычный 13" xfId="141"/>
    <cellStyle name="Обычный 131" xfId="609"/>
    <cellStyle name="Обычный 132" xfId="610"/>
    <cellStyle name="Обычный 133" xfId="611"/>
    <cellStyle name="Обычный 134" xfId="612"/>
    <cellStyle name="Обычный 135" xfId="613"/>
    <cellStyle name="Обычный 136" xfId="614"/>
    <cellStyle name="Обычный 137" xfId="615"/>
    <cellStyle name="Обычный 14" xfId="142"/>
    <cellStyle name="Обычный 148" xfId="616"/>
    <cellStyle name="Обычный 149" xfId="617"/>
    <cellStyle name="Обычный 15" xfId="143"/>
    <cellStyle name="Обычный 154" xfId="603"/>
    <cellStyle name="Обычный 158" xfId="607"/>
    <cellStyle name="Обычный 16" xfId="144"/>
    <cellStyle name="Обычный 160" xfId="618"/>
    <cellStyle name="Обычный 161" xfId="619"/>
    <cellStyle name="Обычный 162" xfId="620"/>
    <cellStyle name="Обычный 163" xfId="621"/>
    <cellStyle name="Обычный 17" xfId="145"/>
    <cellStyle name="Обычный 175" xfId="622"/>
    <cellStyle name="Обычный 18" xfId="160"/>
    <cellStyle name="Обычный 19" xfId="161"/>
    <cellStyle name="Обычный 191" xfId="608"/>
    <cellStyle name="Обычный 2" xfId="2"/>
    <cellStyle name="Обычный 2 10" xfId="12"/>
    <cellStyle name="Обычный 2 10 2" xfId="170"/>
    <cellStyle name="Обычный 2 10 3" xfId="171"/>
    <cellStyle name="Обычный 2 10 4" xfId="172"/>
    <cellStyle name="Обычный 2 10 5" xfId="173"/>
    <cellStyle name="Обычный 2 10 6" xfId="174"/>
    <cellStyle name="Обычный 2 100" xfId="13"/>
    <cellStyle name="Обычный 2 101" xfId="14"/>
    <cellStyle name="Обычный 2 101 2" xfId="175"/>
    <cellStyle name="Обычный 2 102" xfId="15"/>
    <cellStyle name="Обычный 2 103" xfId="16"/>
    <cellStyle name="Обычный 2 103 2" xfId="176"/>
    <cellStyle name="Обычный 2 104" xfId="17"/>
    <cellStyle name="Обычный 2 104 2" xfId="177"/>
    <cellStyle name="Обычный 2 105" xfId="18"/>
    <cellStyle name="Обычный 2 105 2" xfId="178"/>
    <cellStyle name="Обычный 2 106" xfId="19"/>
    <cellStyle name="Обычный 2 107" xfId="20"/>
    <cellStyle name="Обычный 2 108" xfId="21"/>
    <cellStyle name="Обычный 2 109" xfId="22"/>
    <cellStyle name="Обычный 2 11" xfId="23"/>
    <cellStyle name="Обычный 2 11 2" xfId="179"/>
    <cellStyle name="Обычный 2 11 3" xfId="180"/>
    <cellStyle name="Обычный 2 11 4" xfId="181"/>
    <cellStyle name="Обычный 2 11 5" xfId="182"/>
    <cellStyle name="Обычный 2 11 6" xfId="183"/>
    <cellStyle name="Обычный 2 110" xfId="24"/>
    <cellStyle name="Обычный 2 111" xfId="25"/>
    <cellStyle name="Обычный 2 112" xfId="146"/>
    <cellStyle name="Обычный 2 113" xfId="163"/>
    <cellStyle name="Обычный 2 113 2" xfId="184"/>
    <cellStyle name="Обычный 2 114" xfId="169"/>
    <cellStyle name="Обычный 2 114 2" xfId="185"/>
    <cellStyle name="Обычный 2 115" xfId="186"/>
    <cellStyle name="Обычный 2 116" xfId="187"/>
    <cellStyle name="Обычный 2 117" xfId="188"/>
    <cellStyle name="Обычный 2 118" xfId="189"/>
    <cellStyle name="Обычный 2 118 2" xfId="190"/>
    <cellStyle name="Обычный 2 119" xfId="191"/>
    <cellStyle name="Обычный 2 12" xfId="26"/>
    <cellStyle name="Обычный 2 12 2" xfId="192"/>
    <cellStyle name="Обычный 2 12 3" xfId="193"/>
    <cellStyle name="Обычный 2 12 4" xfId="194"/>
    <cellStyle name="Обычный 2 12 5" xfId="195"/>
    <cellStyle name="Обычный 2 12 6" xfId="196"/>
    <cellStyle name="Обычный 2 120" xfId="197"/>
    <cellStyle name="Обычный 2 121" xfId="198"/>
    <cellStyle name="Обычный 2 122" xfId="199"/>
    <cellStyle name="Обычный 2 123" xfId="200"/>
    <cellStyle name="Обычный 2 124" xfId="201"/>
    <cellStyle name="Обычный 2 125" xfId="202"/>
    <cellStyle name="Обычный 2 125 2" xfId="203"/>
    <cellStyle name="Обычный 2 126" xfId="204"/>
    <cellStyle name="Обычный 2 127" xfId="205"/>
    <cellStyle name="Обычный 2 128" xfId="206"/>
    <cellStyle name="Обычный 2 129" xfId="207"/>
    <cellStyle name="Обычный 2 13" xfId="27"/>
    <cellStyle name="Обычный 2 13 2" xfId="208"/>
    <cellStyle name="Обычный 2 13 3" xfId="209"/>
    <cellStyle name="Обычный 2 13 4" xfId="210"/>
    <cellStyle name="Обычный 2 13 5" xfId="211"/>
    <cellStyle name="Обычный 2 13 6" xfId="212"/>
    <cellStyle name="Обычный 2 130" xfId="213"/>
    <cellStyle name="Обычный 2 131" xfId="214"/>
    <cellStyle name="Обычный 2 132" xfId="215"/>
    <cellStyle name="Обычный 2 133" xfId="216"/>
    <cellStyle name="Обычный 2 134" xfId="217"/>
    <cellStyle name="Обычный 2 135" xfId="218"/>
    <cellStyle name="Обычный 2 136" xfId="219"/>
    <cellStyle name="Обычный 2 137" xfId="220"/>
    <cellStyle name="Обычный 2 138" xfId="221"/>
    <cellStyle name="Обычный 2 138 2" xfId="222"/>
    <cellStyle name="Обычный 2 139" xfId="223"/>
    <cellStyle name="Обычный 2 139 2" xfId="224"/>
    <cellStyle name="Обычный 2 14" xfId="28"/>
    <cellStyle name="Обычный 2 14 2" xfId="225"/>
    <cellStyle name="Обычный 2 140" xfId="226"/>
    <cellStyle name="Обычный 2 141" xfId="227"/>
    <cellStyle name="Обычный 2 141 2" xfId="228"/>
    <cellStyle name="Обычный 2 142" xfId="229"/>
    <cellStyle name="Обычный 2 142 2" xfId="230"/>
    <cellStyle name="Обычный 2 143" xfId="231"/>
    <cellStyle name="Обычный 2 143 2" xfId="232"/>
    <cellStyle name="Обычный 2 144" xfId="233"/>
    <cellStyle name="Обычный 2 144 2" xfId="234"/>
    <cellStyle name="Обычный 2 145" xfId="235"/>
    <cellStyle name="Обычный 2 145 2" xfId="236"/>
    <cellStyle name="Обычный 2 146" xfId="237"/>
    <cellStyle name="Обычный 2 146 2" xfId="238"/>
    <cellStyle name="Обычный 2 147" xfId="239"/>
    <cellStyle name="Обычный 2 147 2" xfId="240"/>
    <cellStyle name="Обычный 2 148" xfId="241"/>
    <cellStyle name="Обычный 2 148 2" xfId="242"/>
    <cellStyle name="Обычный 2 149" xfId="243"/>
    <cellStyle name="Обычный 2 149 2" xfId="244"/>
    <cellStyle name="Обычный 2 15" xfId="29"/>
    <cellStyle name="Обычный 2 15 2" xfId="245"/>
    <cellStyle name="Обычный 2 15 3" xfId="246"/>
    <cellStyle name="Обычный 2 15 4" xfId="247"/>
    <cellStyle name="Обычный 2 150" xfId="248"/>
    <cellStyle name="Обычный 2 150 2" xfId="249"/>
    <cellStyle name="Обычный 2 151" xfId="250"/>
    <cellStyle name="Обычный 2 151 2" xfId="251"/>
    <cellStyle name="Обычный 2 152" xfId="252"/>
    <cellStyle name="Обычный 2 152 2" xfId="253"/>
    <cellStyle name="Обычный 2 153" xfId="254"/>
    <cellStyle name="Обычный 2 153 2" xfId="255"/>
    <cellStyle name="Обычный 2 154" xfId="256"/>
    <cellStyle name="Обычный 2 154 2" xfId="257"/>
    <cellStyle name="Обычный 2 155" xfId="258"/>
    <cellStyle name="Обычный 2 155 2" xfId="259"/>
    <cellStyle name="Обычный 2 156" xfId="260"/>
    <cellStyle name="Обычный 2 156 2" xfId="261"/>
    <cellStyle name="Обычный 2 157" xfId="262"/>
    <cellStyle name="Обычный 2 157 2" xfId="263"/>
    <cellStyle name="Обычный 2 158" xfId="264"/>
    <cellStyle name="Обычный 2 158 2" xfId="265"/>
    <cellStyle name="Обычный 2 159" xfId="266"/>
    <cellStyle name="Обычный 2 159 2" xfId="267"/>
    <cellStyle name="Обычный 2 16" xfId="30"/>
    <cellStyle name="Обычный 2 160" xfId="268"/>
    <cellStyle name="Обычный 2 160 2" xfId="269"/>
    <cellStyle name="Обычный 2 161" xfId="270"/>
    <cellStyle name="Обычный 2 161 2" xfId="271"/>
    <cellStyle name="Обычный 2 162" xfId="272"/>
    <cellStyle name="Обычный 2 162 2" xfId="273"/>
    <cellStyle name="Обычный 2 163" xfId="274"/>
    <cellStyle name="Обычный 2 163 2" xfId="275"/>
    <cellStyle name="Обычный 2 164" xfId="276"/>
    <cellStyle name="Обычный 2 164 2" xfId="277"/>
    <cellStyle name="Обычный 2 165" xfId="278"/>
    <cellStyle name="Обычный 2 165 2" xfId="279"/>
    <cellStyle name="Обычный 2 166" xfId="280"/>
    <cellStyle name="Обычный 2 166 2" xfId="281"/>
    <cellStyle name="Обычный 2 167" xfId="282"/>
    <cellStyle name="Обычный 2 167 2" xfId="283"/>
    <cellStyle name="Обычный 2 168" xfId="284"/>
    <cellStyle name="Обычный 2 168 2" xfId="285"/>
    <cellStyle name="Обычный 2 169" xfId="286"/>
    <cellStyle name="Обычный 2 169 2" xfId="287"/>
    <cellStyle name="Обычный 2 17" xfId="31"/>
    <cellStyle name="Обычный 2 170" xfId="288"/>
    <cellStyle name="Обычный 2 170 2" xfId="289"/>
    <cellStyle name="Обычный 2 171" xfId="290"/>
    <cellStyle name="Обычный 2 172" xfId="291"/>
    <cellStyle name="Обычный 2 173" xfId="292"/>
    <cellStyle name="Обычный 2 174" xfId="293"/>
    <cellStyle name="Обычный 2 174 2" xfId="294"/>
    <cellStyle name="Обычный 2 175" xfId="295"/>
    <cellStyle name="Обычный 2 176" xfId="296"/>
    <cellStyle name="Обычный 2 176 2" xfId="297"/>
    <cellStyle name="Обычный 2 177" xfId="298"/>
    <cellStyle name="Обычный 2 177 2" xfId="299"/>
    <cellStyle name="Обычный 2 178" xfId="300"/>
    <cellStyle name="Обычный 2 179" xfId="301"/>
    <cellStyle name="Обычный 2 179 2" xfId="302"/>
    <cellStyle name="Обычный 2 18" xfId="32"/>
    <cellStyle name="Обычный 2 180" xfId="303"/>
    <cellStyle name="Обычный 2 180 2" xfId="304"/>
    <cellStyle name="Обычный 2 181" xfId="305"/>
    <cellStyle name="Обычный 2 181 2" xfId="306"/>
    <cellStyle name="Обычный 2 182" xfId="307"/>
    <cellStyle name="Обычный 2 182 2" xfId="308"/>
    <cellStyle name="Обычный 2 183" xfId="309"/>
    <cellStyle name="Обычный 2 183 2" xfId="310"/>
    <cellStyle name="Обычный 2 184" xfId="311"/>
    <cellStyle name="Обычный 2 184 2" xfId="312"/>
    <cellStyle name="Обычный 2 185" xfId="313"/>
    <cellStyle name="Обычный 2 185 2" xfId="314"/>
    <cellStyle name="Обычный 2 186" xfId="315"/>
    <cellStyle name="Обычный 2 186 2" xfId="316"/>
    <cellStyle name="Обычный 2 187" xfId="317"/>
    <cellStyle name="Обычный 2 187 2" xfId="318"/>
    <cellStyle name="Обычный 2 188" xfId="319"/>
    <cellStyle name="Обычный 2 189" xfId="320"/>
    <cellStyle name="Обычный 2 19" xfId="33"/>
    <cellStyle name="Обычный 2 19 2" xfId="321"/>
    <cellStyle name="Обычный 2 190" xfId="322"/>
    <cellStyle name="Обычный 2 191" xfId="323"/>
    <cellStyle name="Обычный 2 192" xfId="324"/>
    <cellStyle name="Обычный 2 192 2" xfId="325"/>
    <cellStyle name="Обычный 2 193" xfId="326"/>
    <cellStyle name="Обычный 2 193 2" xfId="327"/>
    <cellStyle name="Обычный 2 194" xfId="328"/>
    <cellStyle name="Обычный 2 194 2" xfId="329"/>
    <cellStyle name="Обычный 2 195" xfId="330"/>
    <cellStyle name="Обычный 2 195 2" xfId="331"/>
    <cellStyle name="Обычный 2 196" xfId="332"/>
    <cellStyle name="Обычный 2 196 2" xfId="333"/>
    <cellStyle name="Обычный 2 197" xfId="334"/>
    <cellStyle name="Обычный 2 197 2" xfId="335"/>
    <cellStyle name="Обычный 2 198" xfId="336"/>
    <cellStyle name="Обычный 2 198 2" xfId="337"/>
    <cellStyle name="Обычный 2 199" xfId="338"/>
    <cellStyle name="Обычный 2 2" xfId="3"/>
    <cellStyle name="Обычный 2 2 10" xfId="340"/>
    <cellStyle name="Обычный 2 2 11" xfId="341"/>
    <cellStyle name="Обычный 2 2 12" xfId="342"/>
    <cellStyle name="Обычный 2 2 13" xfId="343"/>
    <cellStyle name="Обычный 2 2 14" xfId="344"/>
    <cellStyle name="Обычный 2 2 15" xfId="345"/>
    <cellStyle name="Обычный 2 2 2" xfId="34"/>
    <cellStyle name="Обычный 2 2 2 2" xfId="147"/>
    <cellStyle name="Обычный 2 2 3" xfId="10"/>
    <cellStyle name="Обычный 2 2 3 2" xfId="346"/>
    <cellStyle name="Обычный 2 2 4" xfId="339"/>
    <cellStyle name="Обычный 2 2 5" xfId="347"/>
    <cellStyle name="Обычный 2 2 6" xfId="348"/>
    <cellStyle name="Обычный 2 2 7" xfId="349"/>
    <cellStyle name="Обычный 2 2 8" xfId="350"/>
    <cellStyle name="Обычный 2 2 9" xfId="351"/>
    <cellStyle name="Обычный 2 20" xfId="35"/>
    <cellStyle name="Обычный 2 200" xfId="352"/>
    <cellStyle name="Обычный 2 201" xfId="353"/>
    <cellStyle name="Обычный 2 202" xfId="354"/>
    <cellStyle name="Обычный 2 203" xfId="355"/>
    <cellStyle name="Обычный 2 204" xfId="356"/>
    <cellStyle name="Обычный 2 205" xfId="357"/>
    <cellStyle name="Обычный 2 206" xfId="358"/>
    <cellStyle name="Обычный 2 207" xfId="359"/>
    <cellStyle name="Обычный 2 207 2" xfId="360"/>
    <cellStyle name="Обычный 2 208" xfId="361"/>
    <cellStyle name="Обычный 2 208 2" xfId="362"/>
    <cellStyle name="Обычный 2 209" xfId="363"/>
    <cellStyle name="Обычный 2 21" xfId="36"/>
    <cellStyle name="Обычный 2 210" xfId="364"/>
    <cellStyle name="Обычный 2 211" xfId="365"/>
    <cellStyle name="Обычный 2 212" xfId="366"/>
    <cellStyle name="Обычный 2 212 2" xfId="367"/>
    <cellStyle name="Обычный 2 213" xfId="368"/>
    <cellStyle name="Обычный 2 213 2" xfId="369"/>
    <cellStyle name="Обычный 2 214" xfId="370"/>
    <cellStyle name="Обычный 2 214 2" xfId="371"/>
    <cellStyle name="Обычный 2 214 2 2" xfId="372"/>
    <cellStyle name="Обычный 2 214 3" xfId="373"/>
    <cellStyle name="Обычный 2 215" xfId="374"/>
    <cellStyle name="Обычный 2 216" xfId="375"/>
    <cellStyle name="Обычный 2 217" xfId="376"/>
    <cellStyle name="Обычный 2 218" xfId="377"/>
    <cellStyle name="Обычный 2 219" xfId="378"/>
    <cellStyle name="Обычный 2 22" xfId="37"/>
    <cellStyle name="Обычный 2 22 2" xfId="379"/>
    <cellStyle name="Обычный 2 220" xfId="380"/>
    <cellStyle name="Обычный 2 221" xfId="381"/>
    <cellStyle name="Обычный 2 222" xfId="382"/>
    <cellStyle name="Обычный 2 222 2" xfId="383"/>
    <cellStyle name="Обычный 2 223" xfId="384"/>
    <cellStyle name="Обычный 2 223 2" xfId="385"/>
    <cellStyle name="Обычный 2 224" xfId="386"/>
    <cellStyle name="Обычный 2 225" xfId="387"/>
    <cellStyle name="Обычный 2 226" xfId="388"/>
    <cellStyle name="Обычный 2 227" xfId="389"/>
    <cellStyle name="Обычный 2 227 2" xfId="390"/>
    <cellStyle name="Обычный 2 228" xfId="391"/>
    <cellStyle name="Обычный 2 229" xfId="392"/>
    <cellStyle name="Обычный 2 229 2" xfId="393"/>
    <cellStyle name="Обычный 2 23" xfId="38"/>
    <cellStyle name="Обычный 2 230" xfId="503"/>
    <cellStyle name="Обычный 2 231" xfId="512"/>
    <cellStyle name="Обычный 2 232" xfId="522"/>
    <cellStyle name="Обычный 2 235" xfId="394"/>
    <cellStyle name="Обычный 2 24" xfId="39"/>
    <cellStyle name="Обычный 2 243" xfId="395"/>
    <cellStyle name="Обычный 2 25" xfId="40"/>
    <cellStyle name="Обычный 2 255" xfId="396"/>
    <cellStyle name="Обычный 2 26" xfId="41"/>
    <cellStyle name="Обычный 2 27" xfId="42"/>
    <cellStyle name="Обычный 2 28" xfId="43"/>
    <cellStyle name="Обычный 2 29" xfId="44"/>
    <cellStyle name="Обычный 2 3" xfId="4"/>
    <cellStyle name="Обычный 2 3 10" xfId="397"/>
    <cellStyle name="Обычный 2 3 11" xfId="398"/>
    <cellStyle name="Обычный 2 3 12" xfId="399"/>
    <cellStyle name="Обычный 2 3 13" xfId="400"/>
    <cellStyle name="Обычный 2 3 2" xfId="45"/>
    <cellStyle name="Обычный 2 3 3" xfId="401"/>
    <cellStyle name="Обычный 2 3 4" xfId="402"/>
    <cellStyle name="Обычный 2 3 5" xfId="403"/>
    <cellStyle name="Обычный 2 3 6" xfId="404"/>
    <cellStyle name="Обычный 2 3 7" xfId="405"/>
    <cellStyle name="Обычный 2 3 8" xfId="406"/>
    <cellStyle name="Обычный 2 3 9" xfId="407"/>
    <cellStyle name="Обычный 2 30" xfId="46"/>
    <cellStyle name="Обычный 2 31" xfId="47"/>
    <cellStyle name="Обычный 2 32" xfId="48"/>
    <cellStyle name="Обычный 2 33" xfId="49"/>
    <cellStyle name="Обычный 2 33 2" xfId="408"/>
    <cellStyle name="Обычный 2 34" xfId="50"/>
    <cellStyle name="Обычный 2 35" xfId="51"/>
    <cellStyle name="Обычный 2 36" xfId="52"/>
    <cellStyle name="Обычный 2 37" xfId="53"/>
    <cellStyle name="Обычный 2 38" xfId="54"/>
    <cellStyle name="Обычный 2 39" xfId="55"/>
    <cellStyle name="Обычный 2 4" xfId="5"/>
    <cellStyle name="Обычный 2 4 10" xfId="410"/>
    <cellStyle name="Обычный 2 4 11" xfId="411"/>
    <cellStyle name="Обычный 2 4 12" xfId="412"/>
    <cellStyle name="Обычный 2 4 2" xfId="148"/>
    <cellStyle name="Обычный 2 4 2 2" xfId="413"/>
    <cellStyle name="Обычный 2 4 2 2 2" xfId="414"/>
    <cellStyle name="Обычный 2 4 3" xfId="149"/>
    <cellStyle name="Обычный 2 4 3 2" xfId="415"/>
    <cellStyle name="Обычный 2 4 3 2 2" xfId="416"/>
    <cellStyle name="Обычный 2 4 4" xfId="150"/>
    <cellStyle name="Обычный 2 4 4 2" xfId="417"/>
    <cellStyle name="Обычный 2 4 4 2 2" xfId="418"/>
    <cellStyle name="Обычный 2 4 5" xfId="409"/>
    <cellStyle name="Обычный 2 4 5 2" xfId="135"/>
    <cellStyle name="Обычный 2 4 5 2 2" xfId="420"/>
    <cellStyle name="Обычный 2 4 5 3" xfId="419"/>
    <cellStyle name="Обычный 2 4 6" xfId="421"/>
    <cellStyle name="Обычный 2 4 7" xfId="422"/>
    <cellStyle name="Обычный 2 4 8" xfId="423"/>
    <cellStyle name="Обычный 2 4 9" xfId="424"/>
    <cellStyle name="Обычный 2 40" xfId="56"/>
    <cellStyle name="Обычный 2 41" xfId="57"/>
    <cellStyle name="Обычный 2 42" xfId="58"/>
    <cellStyle name="Обычный 2 43" xfId="59"/>
    <cellStyle name="Обычный 2 43 2" xfId="425"/>
    <cellStyle name="Обычный 2 44" xfId="60"/>
    <cellStyle name="Обычный 2 45" xfId="61"/>
    <cellStyle name="Обычный 2 46" xfId="62"/>
    <cellStyle name="Обычный 2 47" xfId="63"/>
    <cellStyle name="Обычный 2 48" xfId="64"/>
    <cellStyle name="Обычный 2 49" xfId="65"/>
    <cellStyle name="Обычный 2 5" xfId="66"/>
    <cellStyle name="Обычный 2 5 10" xfId="426"/>
    <cellStyle name="Обычный 2 5 11" xfId="427"/>
    <cellStyle name="Обычный 2 5 12" xfId="428"/>
    <cellStyle name="Обычный 2 5 2" xfId="67"/>
    <cellStyle name="Обычный 2 5 2 2" xfId="429"/>
    <cellStyle name="Обычный 2 5 3" xfId="151"/>
    <cellStyle name="Обычный 2 5 3 2" xfId="430"/>
    <cellStyle name="Обычный 2 5 3 2 2" xfId="431"/>
    <cellStyle name="Обычный 2 5 4" xfId="432"/>
    <cellStyle name="Обычный 2 5 5" xfId="433"/>
    <cellStyle name="Обычный 2 5 6" xfId="434"/>
    <cellStyle name="Обычный 2 5 7" xfId="435"/>
    <cellStyle name="Обычный 2 5 8" xfId="436"/>
    <cellStyle name="Обычный 2 5 9" xfId="437"/>
    <cellStyle name="Обычный 2 50" xfId="68"/>
    <cellStyle name="Обычный 2 51" xfId="69"/>
    <cellStyle name="Обычный 2 52" xfId="70"/>
    <cellStyle name="Обычный 2 53" xfId="71"/>
    <cellStyle name="Обычный 2 54" xfId="72"/>
    <cellStyle name="Обычный 2 54 2" xfId="438"/>
    <cellStyle name="Обычный 2 55" xfId="73"/>
    <cellStyle name="Обычный 2 56" xfId="74"/>
    <cellStyle name="Обычный 2 57" xfId="75"/>
    <cellStyle name="Обычный 2 57 2" xfId="439"/>
    <cellStyle name="Обычный 2 58" xfId="76"/>
    <cellStyle name="Обычный 2 59" xfId="77"/>
    <cellStyle name="Обычный 2 6" xfId="78"/>
    <cellStyle name="Обычный 2 6 10" xfId="440"/>
    <cellStyle name="Обычный 2 6 11" xfId="441"/>
    <cellStyle name="Обычный 2 6 2" xfId="442"/>
    <cellStyle name="Обычный 2 6 3" xfId="443"/>
    <cellStyle name="Обычный 2 6 4" xfId="444"/>
    <cellStyle name="Обычный 2 6 5" xfId="445"/>
    <cellStyle name="Обычный 2 6 6" xfId="446"/>
    <cellStyle name="Обычный 2 6 7" xfId="447"/>
    <cellStyle name="Обычный 2 6 8" xfId="448"/>
    <cellStyle name="Обычный 2 6 9" xfId="449"/>
    <cellStyle name="Обычный 2 60" xfId="79"/>
    <cellStyle name="Обычный 2 61" xfId="80"/>
    <cellStyle name="Обычный 2 62" xfId="81"/>
    <cellStyle name="Обычный 2 63" xfId="82"/>
    <cellStyle name="Обычный 2 64" xfId="83"/>
    <cellStyle name="Обычный 2 65" xfId="84"/>
    <cellStyle name="Обычный 2 65 2" xfId="450"/>
    <cellStyle name="Обычный 2 66" xfId="85"/>
    <cellStyle name="Обычный 2 67" xfId="86"/>
    <cellStyle name="Обычный 2 68" xfId="87"/>
    <cellStyle name="Обычный 2 69" xfId="88"/>
    <cellStyle name="Обычный 2 7" xfId="89"/>
    <cellStyle name="Обычный 2 7 2" xfId="451"/>
    <cellStyle name="Обычный 2 7 3" xfId="452"/>
    <cellStyle name="Обычный 2 7 4" xfId="453"/>
    <cellStyle name="Обычный 2 7 5" xfId="454"/>
    <cellStyle name="Обычный 2 7 6" xfId="455"/>
    <cellStyle name="Обычный 2 7 7" xfId="456"/>
    <cellStyle name="Обычный 2 70" xfId="90"/>
    <cellStyle name="Обычный 2 71" xfId="91"/>
    <cellStyle name="Обычный 2 72" xfId="92"/>
    <cellStyle name="Обычный 2 73" xfId="93"/>
    <cellStyle name="Обычный 2 74" xfId="94"/>
    <cellStyle name="Обычный 2 75" xfId="95"/>
    <cellStyle name="Обычный 2 75 2" xfId="457"/>
    <cellStyle name="Обычный 2 76" xfId="96"/>
    <cellStyle name="Обычный 2 77" xfId="97"/>
    <cellStyle name="Обычный 2 78" xfId="98"/>
    <cellStyle name="Обычный 2 79" xfId="99"/>
    <cellStyle name="Обычный 2 8" xfId="100"/>
    <cellStyle name="Обычный 2 8 2" xfId="458"/>
    <cellStyle name="Обычный 2 8 3" xfId="459"/>
    <cellStyle name="Обычный 2 8 4" xfId="460"/>
    <cellStyle name="Обычный 2 8 5" xfId="461"/>
    <cellStyle name="Обычный 2 8 6" xfId="462"/>
    <cellStyle name="Обычный 2 80" xfId="101"/>
    <cellStyle name="Обычный 2 81" xfId="102"/>
    <cellStyle name="Обычный 2 82" xfId="103"/>
    <cellStyle name="Обычный 2 83" xfId="104"/>
    <cellStyle name="Обычный 2 84" xfId="105"/>
    <cellStyle name="Обычный 2 85" xfId="106"/>
    <cellStyle name="Обычный 2 86" xfId="107"/>
    <cellStyle name="Обычный 2 87" xfId="108"/>
    <cellStyle name="Обычный 2 87 2" xfId="463"/>
    <cellStyle name="Обычный 2 88" xfId="109"/>
    <cellStyle name="Обычный 2 89" xfId="110"/>
    <cellStyle name="Обычный 2 9" xfId="111"/>
    <cellStyle name="Обычный 2 9 2" xfId="464"/>
    <cellStyle name="Обычный 2 9 3" xfId="465"/>
    <cellStyle name="Обычный 2 9 4" xfId="466"/>
    <cellStyle name="Обычный 2 9 5" xfId="467"/>
    <cellStyle name="Обычный 2 9 6" xfId="468"/>
    <cellStyle name="Обычный 2 90" xfId="112"/>
    <cellStyle name="Обычный 2 91" xfId="113"/>
    <cellStyle name="Обычный 2 92" xfId="114"/>
    <cellStyle name="Обычный 2 93" xfId="115"/>
    <cellStyle name="Обычный 2 94" xfId="116"/>
    <cellStyle name="Обычный 2 95" xfId="117"/>
    <cellStyle name="Обычный 2 96" xfId="118"/>
    <cellStyle name="Обычный 2 97" xfId="119"/>
    <cellStyle name="Обычный 2 98" xfId="120"/>
    <cellStyle name="Обычный 2 99" xfId="121"/>
    <cellStyle name="Обычный 2_ИСТОЧНИКИ (17.12)" xfId="469"/>
    <cellStyle name="Обычный 20" xfId="162"/>
    <cellStyle name="Обычный 207" xfId="623"/>
    <cellStyle name="Обычный 208" xfId="624"/>
    <cellStyle name="Обычный 21" xfId="164"/>
    <cellStyle name="Обычный 212" xfId="625"/>
    <cellStyle name="Обычный 219" xfId="626"/>
    <cellStyle name="Обычный 22" xfId="165"/>
    <cellStyle name="Обычный 224" xfId="627"/>
    <cellStyle name="Обычный 23" xfId="166"/>
    <cellStyle name="Обычный 24" xfId="497"/>
    <cellStyle name="Обычный 26" xfId="498"/>
    <cellStyle name="Обычный 27" xfId="532"/>
    <cellStyle name="Обычный 28" xfId="499"/>
    <cellStyle name="Обычный 29" xfId="521"/>
    <cellStyle name="Обычный 3" xfId="6"/>
    <cellStyle name="Обычный 3 2" xfId="470"/>
    <cellStyle name="Обычный 3 2 2" xfId="471"/>
    <cellStyle name="Обычный 3 3" xfId="504"/>
    <cellStyle name="Обычный 3 4" xfId="513"/>
    <cellStyle name="Обычный 3 5" xfId="523"/>
    <cellStyle name="Обычный 30" xfId="534"/>
    <cellStyle name="Обычный 31" xfId="535"/>
    <cellStyle name="Обычный 32" xfId="536"/>
    <cellStyle name="Обычный 33" xfId="537"/>
    <cellStyle name="Обычный 34" xfId="538"/>
    <cellStyle name="Обычный 35" xfId="539"/>
    <cellStyle name="Обычный 36" xfId="533"/>
    <cellStyle name="Обычный 37" xfId="500"/>
    <cellStyle name="Обычный 38" xfId="540"/>
    <cellStyle name="Обычный 39" xfId="541"/>
    <cellStyle name="Обычный 4" xfId="7"/>
    <cellStyle name="Обычный 4 2" xfId="125"/>
    <cellStyle name="Обычный 4 2 2" xfId="129"/>
    <cellStyle name="Обычный 4 2 2 2" xfId="134"/>
    <cellStyle name="Обычный 4 2 3" xfId="473"/>
    <cellStyle name="Обычный 4 3" xfId="152"/>
    <cellStyle name="Обычный 4 3 2" xfId="474"/>
    <cellStyle name="Обычный 4 4" xfId="472"/>
    <cellStyle name="Обычный 4 4 2" xfId="475"/>
    <cellStyle name="Обычный 4 5" xfId="505"/>
    <cellStyle name="Обычный 4 6" xfId="514"/>
    <cellStyle name="Обычный 4 7" xfId="524"/>
    <cellStyle name="Обычный 40" xfId="501"/>
    <cellStyle name="Обычный 41" xfId="542"/>
    <cellStyle name="Обычный 42" xfId="570"/>
    <cellStyle name="Обычный 44" xfId="543"/>
    <cellStyle name="Обычный 45" xfId="502"/>
    <cellStyle name="Обычный 46" xfId="544"/>
    <cellStyle name="Обычный 47" xfId="531"/>
    <cellStyle name="Обычный 48" xfId="545"/>
    <cellStyle name="Обычный 49" xfId="546"/>
    <cellStyle name="Обычный 5" xfId="11"/>
    <cellStyle name="Обычный 5 2" xfId="122"/>
    <cellStyle name="Обычный 5 2 2" xfId="126"/>
    <cellStyle name="Обычный 5 2 2 2" xfId="130"/>
    <cellStyle name="Обычный 5 2 2 3" xfId="137"/>
    <cellStyle name="Обычный 5 2 3" xfId="132"/>
    <cellStyle name="Обычный 5 2 4" xfId="477"/>
    <cellStyle name="Обычный 5 3" xfId="153"/>
    <cellStyle name="Обычный 5 3 2" xfId="478"/>
    <cellStyle name="Обычный 5 4" xfId="476"/>
    <cellStyle name="Обычный 50" xfId="547"/>
    <cellStyle name="Обычный 51" xfId="548"/>
    <cellStyle name="Обычный 52" xfId="549"/>
    <cellStyle name="Обычный 53" xfId="550"/>
    <cellStyle name="Обычный 54" xfId="551"/>
    <cellStyle name="Обычный 55" xfId="552"/>
    <cellStyle name="Обычный 56" xfId="553"/>
    <cellStyle name="Обычный 57" xfId="554"/>
    <cellStyle name="Обычный 58" xfId="555"/>
    <cellStyle name="Обычный 59" xfId="556"/>
    <cellStyle name="Обычный 6" xfId="123"/>
    <cellStyle name="Обычный 6 2" xfId="154"/>
    <cellStyle name="Обычный 6 2 2" xfId="480"/>
    <cellStyle name="Обычный 6 3" xfId="155"/>
    <cellStyle name="Обычный 6 3 2" xfId="481"/>
    <cellStyle name="Обычный 6 4" xfId="479"/>
    <cellStyle name="Обычный 6 5" xfId="506"/>
    <cellStyle name="Обычный 6 6" xfId="515"/>
    <cellStyle name="Обычный 6 7" xfId="525"/>
    <cellStyle name="Обычный 60" xfId="571"/>
    <cellStyle name="Обычный 61" xfId="557"/>
    <cellStyle name="Обычный 62" xfId="558"/>
    <cellStyle name="Обычный 63" xfId="572"/>
    <cellStyle name="Обычный 64" xfId="573"/>
    <cellStyle name="Обычный 65" xfId="559"/>
    <cellStyle name="Обычный 66" xfId="560"/>
    <cellStyle name="Обычный 67" xfId="561"/>
    <cellStyle name="Обычный 68" xfId="562"/>
    <cellStyle name="Обычный 69" xfId="563"/>
    <cellStyle name="Обычный 7" xfId="124"/>
    <cellStyle name="Обычный 7 2" xfId="127"/>
    <cellStyle name="Обычный 7 2 2" xfId="131"/>
    <cellStyle name="Обычный 7 2 3" xfId="483"/>
    <cellStyle name="Обычный 7 3" xfId="128"/>
    <cellStyle name="Обычный 7 3 2" xfId="133"/>
    <cellStyle name="Обычный 7 3 3" xfId="484"/>
    <cellStyle name="Обычный 7 4" xfId="482"/>
    <cellStyle name="Обычный 70" xfId="564"/>
    <cellStyle name="Обычный 71" xfId="574"/>
    <cellStyle name="Обычный 72" xfId="575"/>
    <cellStyle name="Обычный 73" xfId="576"/>
    <cellStyle name="Обычный 74" xfId="577"/>
    <cellStyle name="Обычный 75" xfId="578"/>
    <cellStyle name="Обычный 76" xfId="579"/>
    <cellStyle name="Обычный 77" xfId="565"/>
    <cellStyle name="Обычный 78" xfId="566"/>
    <cellStyle name="Обычный 8" xfId="136"/>
    <cellStyle name="Обычный 8 2" xfId="485"/>
    <cellStyle name="Обычный 8 3" xfId="507"/>
    <cellStyle name="Обычный 8 4" xfId="516"/>
    <cellStyle name="Обычный 8 5" xfId="526"/>
    <cellStyle name="Обычный 80" xfId="580"/>
    <cellStyle name="Обычный 81" xfId="581"/>
    <cellStyle name="Обычный 82" xfId="582"/>
    <cellStyle name="Обычный 83" xfId="583"/>
    <cellStyle name="Обычный 84" xfId="584"/>
    <cellStyle name="Обычный 85" xfId="567"/>
    <cellStyle name="Обычный 86" xfId="568"/>
    <cellStyle name="Обычный 88" xfId="569"/>
    <cellStyle name="Обычный 89" xfId="604"/>
    <cellStyle name="Обычный 9" xfId="156"/>
    <cellStyle name="Обычный 9 2" xfId="486"/>
    <cellStyle name="Обычный 9 3" xfId="508"/>
    <cellStyle name="Обычный 9 4" xfId="517"/>
    <cellStyle name="Обычный 9 5" xfId="527"/>
    <cellStyle name="Обычный 90" xfId="605"/>
    <cellStyle name="Обычный 94" xfId="585"/>
    <cellStyle name="Обычный 95" xfId="586"/>
    <cellStyle name="Обычный 96" xfId="587"/>
    <cellStyle name="Обычный 97" xfId="588"/>
    <cellStyle name="Обычный 98" xfId="589"/>
    <cellStyle name="Обычный 99" xfId="590"/>
    <cellStyle name="Обычный_tmp" xfId="1"/>
    <cellStyle name="Финансовый 2" xfId="8"/>
    <cellStyle name="Финансовый 2 2" xfId="157"/>
    <cellStyle name="Финансовый 2 2 2" xfId="488"/>
    <cellStyle name="Финансовый 2 2 2 2" xfId="489"/>
    <cellStyle name="Финансовый 2 3" xfId="487"/>
    <cellStyle name="Финансовый 2 3 2" xfId="490"/>
    <cellStyle name="Финансовый 3" xfId="9"/>
    <cellStyle name="Финансовый 3 2" xfId="158"/>
    <cellStyle name="Финансовый 3 2 2" xfId="492"/>
    <cellStyle name="Финансовый 3 3" xfId="159"/>
    <cellStyle name="Финансовый 3 3 2" xfId="493"/>
    <cellStyle name="Финансовый 3 4" xfId="491"/>
    <cellStyle name="Финансовый 3 4 2" xfId="494"/>
    <cellStyle name="Финансовый 4 2" xfId="495"/>
  </cellStyles>
  <dxfs count="0"/>
  <tableStyles count="0" defaultTableStyle="TableStyleMedium9" defaultPivotStyle="PivotStyleLight16"/>
  <colors>
    <mruColors>
      <color rgb="FFCCFFCC"/>
      <color rgb="FFFFFFCC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AE2000"/>
  <sheetViews>
    <sheetView tabSelected="1" view="pageBreakPreview" topLeftCell="A230" zoomScaleSheetLayoutView="100" workbookViewId="0">
      <selection activeCell="H17" sqref="H17"/>
    </sheetView>
  </sheetViews>
  <sheetFormatPr defaultRowHeight="18"/>
  <cols>
    <col min="1" max="1" width="58.26953125" style="144" customWidth="1"/>
    <col min="2" max="2" width="5.08984375" style="96" customWidth="1"/>
    <col min="3" max="3" width="3.36328125" style="119" customWidth="1"/>
    <col min="4" max="4" width="4.08984375" style="96" customWidth="1"/>
    <col min="5" max="5" width="10" style="93" customWidth="1"/>
    <col min="6" max="6" width="4.81640625" style="93" customWidth="1"/>
    <col min="7" max="7" width="12.36328125" style="70" customWidth="1"/>
    <col min="8" max="8" width="11.453125" customWidth="1"/>
    <col min="9" max="9" width="13" customWidth="1"/>
    <col min="10" max="10" width="13.26953125" bestFit="1" customWidth="1"/>
    <col min="32" max="16384" width="8.7265625" style="72"/>
  </cols>
  <sheetData>
    <row r="1" spans="1:31" s="66" customFormat="1" ht="18.75">
      <c r="A1" s="65"/>
      <c r="D1" s="95"/>
      <c r="E1" s="92"/>
      <c r="F1" s="92"/>
      <c r="G1" s="80" t="s">
        <v>429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s="66" customFormat="1" ht="18.75">
      <c r="A2" s="65"/>
      <c r="D2" s="95"/>
      <c r="E2" s="92"/>
      <c r="F2" s="92"/>
      <c r="G2" s="100" t="s">
        <v>31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s="66" customFormat="1" ht="18.75">
      <c r="A3" s="65"/>
      <c r="D3" s="95"/>
      <c r="E3" s="92"/>
      <c r="F3" s="92"/>
      <c r="G3" s="100" t="s">
        <v>32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s="66" customFormat="1" ht="18.75">
      <c r="A4" s="65"/>
      <c r="D4" s="95"/>
      <c r="E4" s="92"/>
      <c r="F4" s="92"/>
      <c r="G4" s="100" t="s">
        <v>33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s="66" customFormat="1" ht="18.75">
      <c r="A5" s="65"/>
      <c r="D5" s="95"/>
      <c r="E5" s="185" t="s">
        <v>29</v>
      </c>
      <c r="F5" s="185"/>
      <c r="G5" s="18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s="66" customFormat="1" ht="18.75">
      <c r="A6" s="65"/>
      <c r="B6" s="192" t="s">
        <v>52</v>
      </c>
      <c r="C6" s="192"/>
      <c r="D6" s="192"/>
      <c r="E6" s="192"/>
      <c r="F6" s="192"/>
      <c r="G6" s="19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s="66" customFormat="1" ht="18.75">
      <c r="A7" s="65"/>
      <c r="B7" s="100"/>
      <c r="C7" s="100"/>
      <c r="D7" s="100"/>
      <c r="E7" s="101"/>
      <c r="F7" s="101"/>
      <c r="G7" s="100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s="66" customFormat="1">
      <c r="A8" s="65"/>
      <c r="D8" s="95"/>
      <c r="E8" s="92"/>
      <c r="F8" s="92"/>
      <c r="G8" s="67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s="66" customFormat="1" ht="18.75">
      <c r="A9" s="187" t="s">
        <v>1079</v>
      </c>
      <c r="B9" s="187"/>
      <c r="C9" s="187"/>
      <c r="D9" s="187"/>
      <c r="E9" s="187"/>
      <c r="F9" s="187"/>
      <c r="G9" s="18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s="66" customFormat="1" ht="18.75">
      <c r="A10" s="187" t="s">
        <v>1080</v>
      </c>
      <c r="B10" s="187"/>
      <c r="C10" s="187"/>
      <c r="D10" s="187"/>
      <c r="E10" s="187"/>
      <c r="F10" s="187"/>
      <c r="G10" s="18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66" customFormat="1" ht="18.75">
      <c r="A11" s="81"/>
      <c r="B11" s="81"/>
      <c r="C11" s="81"/>
      <c r="D11" s="81"/>
      <c r="E11" s="81"/>
      <c r="F11" s="81"/>
      <c r="G11" s="8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s="66" customFormat="1" ht="18.75">
      <c r="A12" s="188" t="s">
        <v>48</v>
      </c>
      <c r="B12" s="188"/>
      <c r="C12" s="188"/>
      <c r="D12" s="188"/>
      <c r="E12" s="188"/>
      <c r="F12" s="188"/>
      <c r="G12" s="188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s="66" customFormat="1" ht="18.75">
      <c r="A13" s="82"/>
      <c r="B13" s="82"/>
      <c r="C13" s="82"/>
      <c r="D13" s="82"/>
      <c r="E13" s="82"/>
      <c r="F13" s="82"/>
      <c r="G13" s="82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>
      <c r="A14" s="68"/>
      <c r="B14" s="69"/>
      <c r="C14" s="69"/>
    </row>
    <row r="15" spans="1:31">
      <c r="A15" s="71"/>
      <c r="B15" s="72"/>
      <c r="C15" s="72"/>
      <c r="D15" s="97"/>
      <c r="E15" s="94"/>
      <c r="F15" s="94"/>
      <c r="G15" s="73" t="s">
        <v>15</v>
      </c>
    </row>
    <row r="16" spans="1:31">
      <c r="A16" s="189" t="s">
        <v>6</v>
      </c>
      <c r="B16" s="190" t="s">
        <v>5</v>
      </c>
      <c r="C16" s="191"/>
      <c r="D16" s="190"/>
      <c r="E16" s="190"/>
      <c r="F16" s="190"/>
      <c r="G16" s="186" t="s">
        <v>4</v>
      </c>
    </row>
    <row r="17" spans="1:31">
      <c r="A17" s="189"/>
      <c r="B17" s="83" t="s">
        <v>17</v>
      </c>
      <c r="C17" s="84" t="s">
        <v>7</v>
      </c>
      <c r="D17" s="83" t="s">
        <v>0</v>
      </c>
      <c r="E17" s="74" t="s">
        <v>1</v>
      </c>
      <c r="F17" s="83" t="s">
        <v>2</v>
      </c>
      <c r="G17" s="186"/>
    </row>
    <row r="18" spans="1:31">
      <c r="A18" s="75" t="s">
        <v>8</v>
      </c>
      <c r="B18" s="76" t="s">
        <v>9</v>
      </c>
      <c r="C18" s="77" t="s">
        <v>10</v>
      </c>
      <c r="D18" s="76" t="s">
        <v>11</v>
      </c>
      <c r="E18" s="78" t="s">
        <v>12</v>
      </c>
      <c r="F18" s="76" t="s">
        <v>13</v>
      </c>
      <c r="G18" s="79" t="s">
        <v>14</v>
      </c>
    </row>
    <row r="19" spans="1:31" s="1" customFormat="1">
      <c r="A19" s="2" t="s">
        <v>71</v>
      </c>
      <c r="B19" s="102">
        <v>600</v>
      </c>
      <c r="C19" s="103" t="s">
        <v>566</v>
      </c>
      <c r="D19" s="104" t="s">
        <v>566</v>
      </c>
      <c r="E19" s="105" t="s">
        <v>3</v>
      </c>
      <c r="F19" s="105" t="s">
        <v>72</v>
      </c>
      <c r="G19" s="106">
        <v>55338020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s="149" customFormat="1">
      <c r="A20" s="107" t="s">
        <v>73</v>
      </c>
      <c r="B20" s="108">
        <v>600</v>
      </c>
      <c r="C20" s="109" t="s">
        <v>567</v>
      </c>
      <c r="D20" s="110" t="s">
        <v>566</v>
      </c>
      <c r="E20" s="111" t="s">
        <v>3</v>
      </c>
      <c r="F20" s="111" t="s">
        <v>72</v>
      </c>
      <c r="G20" s="112">
        <v>54247520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s="147" customFormat="1" ht="31.5">
      <c r="A21" s="3" t="s">
        <v>74</v>
      </c>
      <c r="B21" s="113">
        <v>600</v>
      </c>
      <c r="C21" s="114" t="s">
        <v>567</v>
      </c>
      <c r="D21" s="115" t="s">
        <v>568</v>
      </c>
      <c r="E21" s="116" t="s">
        <v>3</v>
      </c>
      <c r="F21" s="116" t="s">
        <v>72</v>
      </c>
      <c r="G21" s="117">
        <v>54247520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s="1" customFormat="1">
      <c r="A22" s="4" t="s">
        <v>75</v>
      </c>
      <c r="B22" s="118">
        <v>600</v>
      </c>
      <c r="C22" s="119" t="s">
        <v>567</v>
      </c>
      <c r="D22" s="96" t="s">
        <v>568</v>
      </c>
      <c r="E22" s="93" t="s">
        <v>76</v>
      </c>
      <c r="F22" s="93" t="s">
        <v>72</v>
      </c>
      <c r="G22" s="73">
        <f t="shared" ref="G22" si="0">G23+G48+G39</f>
        <v>54247520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s="1" customFormat="1" ht="31.5">
      <c r="A23" s="4" t="s">
        <v>77</v>
      </c>
      <c r="B23" s="118">
        <v>600</v>
      </c>
      <c r="C23" s="119" t="s">
        <v>567</v>
      </c>
      <c r="D23" s="96" t="s">
        <v>568</v>
      </c>
      <c r="E23" s="93" t="s">
        <v>78</v>
      </c>
      <c r="F23" s="93" t="s">
        <v>72</v>
      </c>
      <c r="G23" s="73">
        <f t="shared" ref="G23" si="1">G24+G35</f>
        <v>49842250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s="1" customFormat="1">
      <c r="A24" s="4" t="s">
        <v>79</v>
      </c>
      <c r="B24" s="118">
        <v>600</v>
      </c>
      <c r="C24" s="119" t="s">
        <v>567</v>
      </c>
      <c r="D24" s="96" t="s">
        <v>568</v>
      </c>
      <c r="E24" s="93" t="s">
        <v>80</v>
      </c>
      <c r="F24" s="93" t="s">
        <v>72</v>
      </c>
      <c r="G24" s="73">
        <f t="shared" ref="G24" si="2">G25+G29+G32</f>
        <v>11123910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s="1" customFormat="1">
      <c r="A25" s="4" t="s">
        <v>84</v>
      </c>
      <c r="B25" s="118">
        <v>600</v>
      </c>
      <c r="C25" s="119" t="s">
        <v>567</v>
      </c>
      <c r="D25" s="96" t="s">
        <v>568</v>
      </c>
      <c r="E25" s="93" t="s">
        <v>80</v>
      </c>
      <c r="F25" s="93" t="s">
        <v>85</v>
      </c>
      <c r="G25" s="120">
        <f t="shared" ref="G25" si="3">G26+G27+G28</f>
        <v>4582180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s="1" customFormat="1" ht="31.5">
      <c r="A26" s="4" t="s">
        <v>90</v>
      </c>
      <c r="B26" s="118">
        <v>600</v>
      </c>
      <c r="C26" s="119" t="s">
        <v>567</v>
      </c>
      <c r="D26" s="96" t="s">
        <v>568</v>
      </c>
      <c r="E26" s="93" t="s">
        <v>80</v>
      </c>
      <c r="F26" s="93" t="s">
        <v>91</v>
      </c>
      <c r="G26" s="120">
        <v>1260341.5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s="1" customFormat="1">
      <c r="A27" s="4" t="s">
        <v>569</v>
      </c>
      <c r="B27" s="118">
        <v>600</v>
      </c>
      <c r="C27" s="119" t="s">
        <v>567</v>
      </c>
      <c r="D27" s="96" t="s">
        <v>568</v>
      </c>
      <c r="E27" s="93" t="s">
        <v>80</v>
      </c>
      <c r="F27" s="93" t="s">
        <v>570</v>
      </c>
      <c r="G27" s="120">
        <v>3016930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s="1" customFormat="1" ht="31.5">
      <c r="A28" s="4" t="s">
        <v>88</v>
      </c>
      <c r="B28" s="118">
        <v>600</v>
      </c>
      <c r="C28" s="119" t="s">
        <v>567</v>
      </c>
      <c r="D28" s="96" t="s">
        <v>568</v>
      </c>
      <c r="E28" s="93" t="s">
        <v>80</v>
      </c>
      <c r="F28" s="93" t="s">
        <v>89</v>
      </c>
      <c r="G28" s="120">
        <v>304908.5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s="1" customFormat="1" ht="31.5">
      <c r="A29" s="4" t="s">
        <v>69</v>
      </c>
      <c r="B29" s="118">
        <v>600</v>
      </c>
      <c r="C29" s="119" t="s">
        <v>567</v>
      </c>
      <c r="D29" s="96" t="s">
        <v>568</v>
      </c>
      <c r="E29" s="93" t="s">
        <v>80</v>
      </c>
      <c r="F29" s="93" t="s">
        <v>81</v>
      </c>
      <c r="G29" s="120">
        <f t="shared" ref="G29" si="4">G30+G31</f>
        <v>6463140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s="1" customFormat="1">
      <c r="A30" s="4" t="s">
        <v>70</v>
      </c>
      <c r="B30" s="118">
        <v>600</v>
      </c>
      <c r="C30" s="119" t="s">
        <v>567</v>
      </c>
      <c r="D30" s="96" t="s">
        <v>568</v>
      </c>
      <c r="E30" s="93" t="s">
        <v>80</v>
      </c>
      <c r="F30" s="93" t="s">
        <v>82</v>
      </c>
      <c r="G30" s="120">
        <v>6354470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s="1" customFormat="1">
      <c r="A31" s="4" t="s">
        <v>344</v>
      </c>
      <c r="B31" s="118">
        <v>600</v>
      </c>
      <c r="C31" s="119" t="s">
        <v>567</v>
      </c>
      <c r="D31" s="96" t="s">
        <v>568</v>
      </c>
      <c r="E31" s="93" t="s">
        <v>80</v>
      </c>
      <c r="F31" s="93" t="s">
        <v>350</v>
      </c>
      <c r="G31" s="120">
        <v>108670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s="1" customFormat="1">
      <c r="A32" s="4" t="s">
        <v>95</v>
      </c>
      <c r="B32" s="118">
        <v>600</v>
      </c>
      <c r="C32" s="119" t="s">
        <v>567</v>
      </c>
      <c r="D32" s="96" t="s">
        <v>568</v>
      </c>
      <c r="E32" s="93" t="s">
        <v>80</v>
      </c>
      <c r="F32" s="93" t="s">
        <v>110</v>
      </c>
      <c r="G32" s="120">
        <v>78590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s="1" customFormat="1">
      <c r="A33" s="4" t="s">
        <v>127</v>
      </c>
      <c r="B33" s="118">
        <v>600</v>
      </c>
      <c r="C33" s="119" t="s">
        <v>567</v>
      </c>
      <c r="D33" s="96" t="s">
        <v>568</v>
      </c>
      <c r="E33" s="93" t="s">
        <v>80</v>
      </c>
      <c r="F33" s="93" t="s">
        <v>141</v>
      </c>
      <c r="G33" s="120">
        <v>2250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s="1" customFormat="1">
      <c r="A34" s="4" t="s">
        <v>96</v>
      </c>
      <c r="B34" s="118">
        <v>600</v>
      </c>
      <c r="C34" s="119" t="s">
        <v>567</v>
      </c>
      <c r="D34" s="96" t="s">
        <v>568</v>
      </c>
      <c r="E34" s="93" t="s">
        <v>80</v>
      </c>
      <c r="F34" s="93" t="s">
        <v>111</v>
      </c>
      <c r="G34" s="120">
        <v>76340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s="1" customFormat="1" ht="31.5">
      <c r="A35" s="4" t="s">
        <v>83</v>
      </c>
      <c r="B35" s="118">
        <v>600</v>
      </c>
      <c r="C35" s="119" t="s">
        <v>567</v>
      </c>
      <c r="D35" s="96" t="s">
        <v>568</v>
      </c>
      <c r="E35" s="93" t="s">
        <v>571</v>
      </c>
      <c r="F35" s="93" t="s">
        <v>72</v>
      </c>
      <c r="G35" s="73">
        <v>38718340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s="1" customFormat="1">
      <c r="A36" s="4" t="s">
        <v>84</v>
      </c>
      <c r="B36" s="118">
        <v>600</v>
      </c>
      <c r="C36" s="119" t="s">
        <v>567</v>
      </c>
      <c r="D36" s="96" t="s">
        <v>568</v>
      </c>
      <c r="E36" s="93" t="s">
        <v>571</v>
      </c>
      <c r="F36" s="93" t="s">
        <v>85</v>
      </c>
      <c r="G36" s="120">
        <v>38718340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s="1" customFormat="1">
      <c r="A37" s="4" t="s">
        <v>86</v>
      </c>
      <c r="B37" s="118">
        <v>600</v>
      </c>
      <c r="C37" s="119" t="s">
        <v>567</v>
      </c>
      <c r="D37" s="96" t="s">
        <v>568</v>
      </c>
      <c r="E37" s="93" t="s">
        <v>571</v>
      </c>
      <c r="F37" s="93" t="s">
        <v>87</v>
      </c>
      <c r="G37" s="120">
        <v>29737590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s="1" customFormat="1" ht="31.5">
      <c r="A38" s="4" t="s">
        <v>88</v>
      </c>
      <c r="B38" s="118">
        <v>600</v>
      </c>
      <c r="C38" s="119" t="s">
        <v>567</v>
      </c>
      <c r="D38" s="96" t="s">
        <v>568</v>
      </c>
      <c r="E38" s="93" t="s">
        <v>571</v>
      </c>
      <c r="F38" s="93" t="s">
        <v>89</v>
      </c>
      <c r="G38" s="120">
        <v>8980750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s="1" customFormat="1">
      <c r="A39" s="4" t="s">
        <v>572</v>
      </c>
      <c r="B39" s="118">
        <v>600</v>
      </c>
      <c r="C39" s="119" t="s">
        <v>567</v>
      </c>
      <c r="D39" s="96" t="s">
        <v>568</v>
      </c>
      <c r="E39" s="93" t="s">
        <v>573</v>
      </c>
      <c r="F39" s="93" t="s">
        <v>72</v>
      </c>
      <c r="G39" s="73">
        <v>1622550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s="1" customFormat="1">
      <c r="A40" s="4" t="s">
        <v>79</v>
      </c>
      <c r="B40" s="118">
        <v>600</v>
      </c>
      <c r="C40" s="119" t="s">
        <v>567</v>
      </c>
      <c r="D40" s="96" t="s">
        <v>568</v>
      </c>
      <c r="E40" s="93" t="s">
        <v>574</v>
      </c>
      <c r="F40" s="93" t="s">
        <v>72</v>
      </c>
      <c r="G40" s="73">
        <v>41550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s="1" customFormat="1">
      <c r="A41" s="4" t="s">
        <v>84</v>
      </c>
      <c r="B41" s="118">
        <v>600</v>
      </c>
      <c r="C41" s="119" t="s">
        <v>567</v>
      </c>
      <c r="D41" s="96" t="s">
        <v>568</v>
      </c>
      <c r="E41" s="93" t="s">
        <v>574</v>
      </c>
      <c r="F41" s="93" t="s">
        <v>85</v>
      </c>
      <c r="G41" s="120">
        <v>41550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s="1" customFormat="1" ht="31.5">
      <c r="A42" s="4" t="s">
        <v>90</v>
      </c>
      <c r="B42" s="118">
        <v>600</v>
      </c>
      <c r="C42" s="119" t="s">
        <v>567</v>
      </c>
      <c r="D42" s="96" t="s">
        <v>568</v>
      </c>
      <c r="E42" s="93" t="s">
        <v>574</v>
      </c>
      <c r="F42" s="93" t="s">
        <v>91</v>
      </c>
      <c r="G42" s="120">
        <v>31912.5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s="1" customFormat="1" ht="31.5">
      <c r="A43" s="4" t="s">
        <v>88</v>
      </c>
      <c r="B43" s="118">
        <v>600</v>
      </c>
      <c r="C43" s="119" t="s">
        <v>567</v>
      </c>
      <c r="D43" s="96" t="s">
        <v>568</v>
      </c>
      <c r="E43" s="93" t="s">
        <v>574</v>
      </c>
      <c r="F43" s="93" t="s">
        <v>89</v>
      </c>
      <c r="G43" s="120">
        <v>9637.5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1" customFormat="1" ht="31.5">
      <c r="A44" s="4" t="s">
        <v>83</v>
      </c>
      <c r="B44" s="118">
        <v>600</v>
      </c>
      <c r="C44" s="119" t="s">
        <v>567</v>
      </c>
      <c r="D44" s="96" t="s">
        <v>568</v>
      </c>
      <c r="E44" s="93" t="s">
        <v>575</v>
      </c>
      <c r="F44" s="93" t="s">
        <v>72</v>
      </c>
      <c r="G44" s="73">
        <v>1581000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s="1" customFormat="1">
      <c r="A45" s="4" t="s">
        <v>84</v>
      </c>
      <c r="B45" s="118">
        <v>600</v>
      </c>
      <c r="C45" s="119" t="s">
        <v>567</v>
      </c>
      <c r="D45" s="96" t="s">
        <v>568</v>
      </c>
      <c r="E45" s="93" t="s">
        <v>575</v>
      </c>
      <c r="F45" s="93" t="s">
        <v>85</v>
      </c>
      <c r="G45" s="120">
        <v>1581000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s="1" customFormat="1">
      <c r="A46" s="4" t="s">
        <v>86</v>
      </c>
      <c r="B46" s="118">
        <v>600</v>
      </c>
      <c r="C46" s="119" t="s">
        <v>567</v>
      </c>
      <c r="D46" s="96" t="s">
        <v>568</v>
      </c>
      <c r="E46" s="93" t="s">
        <v>575</v>
      </c>
      <c r="F46" s="93" t="s">
        <v>87</v>
      </c>
      <c r="G46" s="120">
        <v>1214288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s="1" customFormat="1" ht="31.5">
      <c r="A47" s="4" t="s">
        <v>88</v>
      </c>
      <c r="B47" s="118">
        <v>600</v>
      </c>
      <c r="C47" s="119" t="s">
        <v>567</v>
      </c>
      <c r="D47" s="96" t="s">
        <v>568</v>
      </c>
      <c r="E47" s="93" t="s">
        <v>575</v>
      </c>
      <c r="F47" s="93" t="s">
        <v>89</v>
      </c>
      <c r="G47" s="120">
        <v>366712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s="1" customFormat="1">
      <c r="A48" s="4" t="s">
        <v>576</v>
      </c>
      <c r="B48" s="118">
        <v>600</v>
      </c>
      <c r="C48" s="119" t="s">
        <v>567</v>
      </c>
      <c r="D48" s="96" t="s">
        <v>568</v>
      </c>
      <c r="E48" s="93" t="s">
        <v>577</v>
      </c>
      <c r="F48" s="93" t="s">
        <v>72</v>
      </c>
      <c r="G48" s="73">
        <v>2782720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s="1" customFormat="1">
      <c r="A49" s="4" t="s">
        <v>79</v>
      </c>
      <c r="B49" s="118">
        <v>600</v>
      </c>
      <c r="C49" s="119" t="s">
        <v>567</v>
      </c>
      <c r="D49" s="96" t="s">
        <v>568</v>
      </c>
      <c r="E49" s="93" t="s">
        <v>578</v>
      </c>
      <c r="F49" s="93" t="s">
        <v>72</v>
      </c>
      <c r="G49" s="73">
        <v>83100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s="1" customFormat="1">
      <c r="A50" s="4" t="s">
        <v>84</v>
      </c>
      <c r="B50" s="118">
        <v>600</v>
      </c>
      <c r="C50" s="119" t="s">
        <v>567</v>
      </c>
      <c r="D50" s="96" t="s">
        <v>568</v>
      </c>
      <c r="E50" s="93" t="s">
        <v>578</v>
      </c>
      <c r="F50" s="93" t="s">
        <v>85</v>
      </c>
      <c r="G50" s="120">
        <v>83100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1:31" s="1" customFormat="1" ht="31.5">
      <c r="A51" s="4" t="s">
        <v>90</v>
      </c>
      <c r="B51" s="118">
        <v>600</v>
      </c>
      <c r="C51" s="119" t="s">
        <v>567</v>
      </c>
      <c r="D51" s="96" t="s">
        <v>568</v>
      </c>
      <c r="E51" s="93" t="s">
        <v>578</v>
      </c>
      <c r="F51" s="93" t="s">
        <v>91</v>
      </c>
      <c r="G51" s="120">
        <v>63825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pans="1:31" s="1" customFormat="1" ht="31.5">
      <c r="A52" s="4" t="s">
        <v>88</v>
      </c>
      <c r="B52" s="118">
        <v>600</v>
      </c>
      <c r="C52" s="119" t="s">
        <v>567</v>
      </c>
      <c r="D52" s="96" t="s">
        <v>568</v>
      </c>
      <c r="E52" s="93" t="s">
        <v>578</v>
      </c>
      <c r="F52" s="93" t="s">
        <v>89</v>
      </c>
      <c r="G52" s="120">
        <v>19275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spans="1:31" s="1" customFormat="1" ht="31.5">
      <c r="A53" s="4" t="s">
        <v>83</v>
      </c>
      <c r="B53" s="118">
        <v>600</v>
      </c>
      <c r="C53" s="119" t="s">
        <v>567</v>
      </c>
      <c r="D53" s="96" t="s">
        <v>568</v>
      </c>
      <c r="E53" s="93" t="s">
        <v>579</v>
      </c>
      <c r="F53" s="93" t="s">
        <v>72</v>
      </c>
      <c r="G53" s="73">
        <v>2699620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  <row r="54" spans="1:31" s="1" customFormat="1">
      <c r="A54" s="4" t="s">
        <v>84</v>
      </c>
      <c r="B54" s="118">
        <v>600</v>
      </c>
      <c r="C54" s="119" t="s">
        <v>567</v>
      </c>
      <c r="D54" s="96" t="s">
        <v>568</v>
      </c>
      <c r="E54" s="93" t="s">
        <v>579</v>
      </c>
      <c r="F54" s="93" t="s">
        <v>85</v>
      </c>
      <c r="G54" s="120">
        <v>2699620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</row>
    <row r="55" spans="1:31" s="1" customFormat="1">
      <c r="A55" s="4" t="s">
        <v>86</v>
      </c>
      <c r="B55" s="118">
        <v>600</v>
      </c>
      <c r="C55" s="119" t="s">
        <v>567</v>
      </c>
      <c r="D55" s="96" t="s">
        <v>568</v>
      </c>
      <c r="E55" s="93" t="s">
        <v>579</v>
      </c>
      <c r="F55" s="93" t="s">
        <v>87</v>
      </c>
      <c r="G55" s="120">
        <v>2073438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</row>
    <row r="56" spans="1:31" s="1" customFormat="1" ht="31.5">
      <c r="A56" s="4" t="s">
        <v>88</v>
      </c>
      <c r="B56" s="118">
        <v>600</v>
      </c>
      <c r="C56" s="119" t="s">
        <v>567</v>
      </c>
      <c r="D56" s="96" t="s">
        <v>568</v>
      </c>
      <c r="E56" s="93" t="s">
        <v>579</v>
      </c>
      <c r="F56" s="93" t="s">
        <v>89</v>
      </c>
      <c r="G56" s="120">
        <v>626182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</row>
    <row r="57" spans="1:31" s="149" customFormat="1">
      <c r="A57" s="107" t="s">
        <v>580</v>
      </c>
      <c r="B57" s="108">
        <v>600</v>
      </c>
      <c r="C57" s="109">
        <v>12</v>
      </c>
      <c r="D57" s="110" t="s">
        <v>566</v>
      </c>
      <c r="E57" s="111" t="s">
        <v>3</v>
      </c>
      <c r="F57" s="111" t="s">
        <v>72</v>
      </c>
      <c r="G57" s="112">
        <v>1090500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</row>
    <row r="58" spans="1:31" s="147" customFormat="1">
      <c r="A58" s="3" t="s">
        <v>581</v>
      </c>
      <c r="B58" s="113">
        <v>600</v>
      </c>
      <c r="C58" s="114">
        <v>12</v>
      </c>
      <c r="D58" s="115" t="s">
        <v>567</v>
      </c>
      <c r="E58" s="116" t="s">
        <v>3</v>
      </c>
      <c r="F58" s="116" t="s">
        <v>72</v>
      </c>
      <c r="G58" s="117">
        <v>590500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</row>
    <row r="59" spans="1:31" s="1" customFormat="1">
      <c r="A59" s="4" t="s">
        <v>75</v>
      </c>
      <c r="B59" s="118">
        <v>600</v>
      </c>
      <c r="C59" s="119">
        <v>12</v>
      </c>
      <c r="D59" s="96" t="s">
        <v>567</v>
      </c>
      <c r="E59" s="93" t="s">
        <v>76</v>
      </c>
      <c r="F59" s="93" t="s">
        <v>72</v>
      </c>
      <c r="G59" s="73">
        <v>590500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</row>
    <row r="60" spans="1:31" s="1" customFormat="1">
      <c r="A60" s="4" t="s">
        <v>505</v>
      </c>
      <c r="B60" s="118">
        <v>600</v>
      </c>
      <c r="C60" s="119">
        <v>12</v>
      </c>
      <c r="D60" s="96" t="s">
        <v>567</v>
      </c>
      <c r="E60" s="93" t="s">
        <v>582</v>
      </c>
      <c r="F60" s="93" t="s">
        <v>72</v>
      </c>
      <c r="G60" s="73">
        <v>590500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</row>
    <row r="61" spans="1:31" s="1" customFormat="1">
      <c r="A61" s="4" t="s">
        <v>583</v>
      </c>
      <c r="B61" s="118">
        <v>600</v>
      </c>
      <c r="C61" s="119">
        <v>12</v>
      </c>
      <c r="D61" s="96" t="s">
        <v>567</v>
      </c>
      <c r="E61" s="93" t="s">
        <v>584</v>
      </c>
      <c r="F61" s="93" t="s">
        <v>72</v>
      </c>
      <c r="G61" s="73">
        <v>590500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spans="1:31" s="1" customFormat="1" ht="31.5">
      <c r="A62" s="4" t="s">
        <v>69</v>
      </c>
      <c r="B62" s="118">
        <v>600</v>
      </c>
      <c r="C62" s="119">
        <v>12</v>
      </c>
      <c r="D62" s="96" t="s">
        <v>567</v>
      </c>
      <c r="E62" s="93" t="s">
        <v>584</v>
      </c>
      <c r="F62" s="93" t="s">
        <v>81</v>
      </c>
      <c r="G62" s="120">
        <v>590500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</row>
    <row r="63" spans="1:31" s="1" customFormat="1">
      <c r="A63" s="4" t="s">
        <v>70</v>
      </c>
      <c r="B63" s="118">
        <v>600</v>
      </c>
      <c r="C63" s="119">
        <v>12</v>
      </c>
      <c r="D63" s="96" t="s">
        <v>567</v>
      </c>
      <c r="E63" s="93" t="s">
        <v>584</v>
      </c>
      <c r="F63" s="93" t="s">
        <v>82</v>
      </c>
      <c r="G63" s="120">
        <v>590500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" customFormat="1">
      <c r="A64" s="5" t="s">
        <v>585</v>
      </c>
      <c r="B64" s="118">
        <v>600</v>
      </c>
      <c r="C64" s="119">
        <v>12</v>
      </c>
      <c r="D64" s="96" t="s">
        <v>586</v>
      </c>
      <c r="E64" s="93" t="s">
        <v>3</v>
      </c>
      <c r="F64" s="93" t="s">
        <v>72</v>
      </c>
      <c r="G64" s="73">
        <v>500000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1:31" s="1" customFormat="1">
      <c r="A65" s="4" t="s">
        <v>75</v>
      </c>
      <c r="B65" s="118">
        <v>600</v>
      </c>
      <c r="C65" s="119">
        <v>12</v>
      </c>
      <c r="D65" s="96" t="s">
        <v>567</v>
      </c>
      <c r="E65" s="93" t="s">
        <v>76</v>
      </c>
      <c r="F65" s="93" t="s">
        <v>72</v>
      </c>
      <c r="G65" s="73">
        <v>500000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1:31" s="1" customFormat="1">
      <c r="A66" s="4" t="s">
        <v>505</v>
      </c>
      <c r="B66" s="118">
        <v>600</v>
      </c>
      <c r="C66" s="119">
        <v>12</v>
      </c>
      <c r="D66" s="96" t="s">
        <v>567</v>
      </c>
      <c r="E66" s="93" t="s">
        <v>582</v>
      </c>
      <c r="F66" s="93" t="s">
        <v>72</v>
      </c>
      <c r="G66" s="73">
        <v>500000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1:31" s="1" customFormat="1">
      <c r="A67" s="4" t="s">
        <v>583</v>
      </c>
      <c r="B67" s="118">
        <v>600</v>
      </c>
      <c r="C67" s="119">
        <v>12</v>
      </c>
      <c r="D67" s="96" t="s">
        <v>567</v>
      </c>
      <c r="E67" s="93" t="s">
        <v>584</v>
      </c>
      <c r="F67" s="93" t="s">
        <v>72</v>
      </c>
      <c r="G67" s="73">
        <v>500000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pans="1:31" s="1" customFormat="1" ht="31.5">
      <c r="A68" s="4" t="s">
        <v>69</v>
      </c>
      <c r="B68" s="118">
        <v>600</v>
      </c>
      <c r="C68" s="119">
        <v>12</v>
      </c>
      <c r="D68" s="96" t="s">
        <v>567</v>
      </c>
      <c r="E68" s="93" t="s">
        <v>584</v>
      </c>
      <c r="F68" s="93" t="s">
        <v>81</v>
      </c>
      <c r="G68" s="120">
        <v>500000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pans="1:31" s="1" customFormat="1">
      <c r="A69" s="4" t="s">
        <v>70</v>
      </c>
      <c r="B69" s="118">
        <v>600</v>
      </c>
      <c r="C69" s="119">
        <v>12</v>
      </c>
      <c r="D69" s="96" t="s">
        <v>567</v>
      </c>
      <c r="E69" s="93" t="s">
        <v>584</v>
      </c>
      <c r="F69" s="93" t="s">
        <v>82</v>
      </c>
      <c r="G69" s="120">
        <v>500000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0" spans="1:31" s="1" customFormat="1">
      <c r="A70" s="121"/>
      <c r="B70" s="122"/>
      <c r="C70" s="123"/>
      <c r="D70" s="124"/>
      <c r="E70" s="125"/>
      <c r="F70" s="125"/>
      <c r="G70" s="12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pans="1:31" s="1" customFormat="1">
      <c r="A71" s="2" t="s">
        <v>120</v>
      </c>
      <c r="B71" s="102">
        <v>601</v>
      </c>
      <c r="C71" s="103" t="s">
        <v>566</v>
      </c>
      <c r="D71" s="104" t="s">
        <v>566</v>
      </c>
      <c r="E71" s="105" t="s">
        <v>3</v>
      </c>
      <c r="F71" s="105" t="s">
        <v>72</v>
      </c>
      <c r="G71" s="106">
        <f>G72+G198+G206+G214+G222</f>
        <v>237430827.06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pans="1:31" s="149" customFormat="1">
      <c r="A72" s="107" t="s">
        <v>73</v>
      </c>
      <c r="B72" s="108">
        <v>601</v>
      </c>
      <c r="C72" s="109" t="s">
        <v>567</v>
      </c>
      <c r="D72" s="110" t="s">
        <v>566</v>
      </c>
      <c r="E72" s="111" t="s">
        <v>3</v>
      </c>
      <c r="F72" s="111" t="s">
        <v>72</v>
      </c>
      <c r="G72" s="112">
        <f>G73+G84+G108+G114</f>
        <v>213602327.06</v>
      </c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1:31" s="147" customFormat="1" ht="31.5">
      <c r="A73" s="3" t="s">
        <v>587</v>
      </c>
      <c r="B73" s="113">
        <v>601</v>
      </c>
      <c r="C73" s="114" t="s">
        <v>567</v>
      </c>
      <c r="D73" s="115" t="s">
        <v>586</v>
      </c>
      <c r="E73" s="116" t="s">
        <v>3</v>
      </c>
      <c r="F73" s="116" t="s">
        <v>72</v>
      </c>
      <c r="G73" s="117">
        <f t="shared" ref="G73:G74" si="5">G74</f>
        <v>2062010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pans="1:31" s="1" customFormat="1">
      <c r="A74" s="4" t="s">
        <v>92</v>
      </c>
      <c r="B74" s="118">
        <v>601</v>
      </c>
      <c r="C74" s="119" t="s">
        <v>567</v>
      </c>
      <c r="D74" s="96" t="s">
        <v>586</v>
      </c>
      <c r="E74" s="93" t="s">
        <v>107</v>
      </c>
      <c r="F74" s="93" t="s">
        <v>72</v>
      </c>
      <c r="G74" s="73">
        <f t="shared" si="5"/>
        <v>2062010</v>
      </c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pans="1:31" s="1" customFormat="1">
      <c r="A75" s="4" t="s">
        <v>588</v>
      </c>
      <c r="B75" s="118">
        <v>601</v>
      </c>
      <c r="C75" s="119" t="s">
        <v>567</v>
      </c>
      <c r="D75" s="96" t="s">
        <v>586</v>
      </c>
      <c r="E75" s="93" t="s">
        <v>589</v>
      </c>
      <c r="F75" s="93" t="s">
        <v>72</v>
      </c>
      <c r="G75" s="73">
        <f>G76+G80</f>
        <v>2062010</v>
      </c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s="1" customFormat="1">
      <c r="A76" s="4" t="s">
        <v>79</v>
      </c>
      <c r="B76" s="118" t="s">
        <v>590</v>
      </c>
      <c r="C76" s="119" t="s">
        <v>567</v>
      </c>
      <c r="D76" s="96" t="s">
        <v>586</v>
      </c>
      <c r="E76" s="93" t="s">
        <v>591</v>
      </c>
      <c r="F76" s="93" t="s">
        <v>72</v>
      </c>
      <c r="G76" s="73">
        <f>G77</f>
        <v>41550</v>
      </c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s="1" customFormat="1">
      <c r="A77" s="4" t="s">
        <v>84</v>
      </c>
      <c r="B77" s="118">
        <v>601</v>
      </c>
      <c r="C77" s="119" t="s">
        <v>567</v>
      </c>
      <c r="D77" s="96" t="s">
        <v>586</v>
      </c>
      <c r="E77" s="93" t="s">
        <v>591</v>
      </c>
      <c r="F77" s="93" t="s">
        <v>85</v>
      </c>
      <c r="G77" s="73">
        <f>G78+G79</f>
        <v>41550</v>
      </c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s="1" customFormat="1" ht="31.5">
      <c r="A78" s="4" t="s">
        <v>90</v>
      </c>
      <c r="B78" s="118">
        <v>601</v>
      </c>
      <c r="C78" s="119" t="s">
        <v>567</v>
      </c>
      <c r="D78" s="96" t="s">
        <v>586</v>
      </c>
      <c r="E78" s="93" t="s">
        <v>591</v>
      </c>
      <c r="F78" s="93" t="s">
        <v>91</v>
      </c>
      <c r="G78" s="73">
        <v>31912.5</v>
      </c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s="1" customFormat="1" ht="31.5">
      <c r="A79" s="4" t="s">
        <v>88</v>
      </c>
      <c r="B79" s="118">
        <v>601</v>
      </c>
      <c r="C79" s="119" t="s">
        <v>567</v>
      </c>
      <c r="D79" s="96" t="s">
        <v>586</v>
      </c>
      <c r="E79" s="93" t="s">
        <v>591</v>
      </c>
      <c r="F79" s="93" t="s">
        <v>89</v>
      </c>
      <c r="G79" s="73">
        <v>9637.5</v>
      </c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s="1" customFormat="1" ht="31.5">
      <c r="A80" s="4" t="s">
        <v>83</v>
      </c>
      <c r="B80" s="118">
        <v>601</v>
      </c>
      <c r="C80" s="119" t="s">
        <v>567</v>
      </c>
      <c r="D80" s="96" t="s">
        <v>586</v>
      </c>
      <c r="E80" s="93" t="s">
        <v>592</v>
      </c>
      <c r="F80" s="93" t="s">
        <v>72</v>
      </c>
      <c r="G80" s="73">
        <f>G81</f>
        <v>2020460</v>
      </c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s="1" customFormat="1">
      <c r="A81" s="4" t="s">
        <v>84</v>
      </c>
      <c r="B81" s="118">
        <v>601</v>
      </c>
      <c r="C81" s="119" t="s">
        <v>567</v>
      </c>
      <c r="D81" s="96" t="s">
        <v>586</v>
      </c>
      <c r="E81" s="93" t="s">
        <v>592</v>
      </c>
      <c r="F81" s="93" t="s">
        <v>85</v>
      </c>
      <c r="G81" s="73">
        <f>G82+G83</f>
        <v>2020460</v>
      </c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s="1" customFormat="1">
      <c r="A82" s="4" t="s">
        <v>86</v>
      </c>
      <c r="B82" s="118">
        <v>601</v>
      </c>
      <c r="C82" s="119" t="s">
        <v>567</v>
      </c>
      <c r="D82" s="96" t="s">
        <v>586</v>
      </c>
      <c r="E82" s="93" t="s">
        <v>592</v>
      </c>
      <c r="F82" s="93" t="s">
        <v>87</v>
      </c>
      <c r="G82" s="73">
        <v>1551810</v>
      </c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s="1" customFormat="1" ht="31.5">
      <c r="A83" s="4" t="s">
        <v>88</v>
      </c>
      <c r="B83" s="118">
        <v>601</v>
      </c>
      <c r="C83" s="119" t="s">
        <v>567</v>
      </c>
      <c r="D83" s="96" t="s">
        <v>586</v>
      </c>
      <c r="E83" s="93" t="s">
        <v>592</v>
      </c>
      <c r="F83" s="93" t="s">
        <v>89</v>
      </c>
      <c r="G83" s="73">
        <v>468650</v>
      </c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s="147" customFormat="1" ht="47.25">
      <c r="A84" s="3" t="s">
        <v>93</v>
      </c>
      <c r="B84" s="113">
        <v>601</v>
      </c>
      <c r="C84" s="114" t="s">
        <v>567</v>
      </c>
      <c r="D84" s="115" t="s">
        <v>593</v>
      </c>
      <c r="E84" s="116" t="s">
        <v>3</v>
      </c>
      <c r="F84" s="116" t="s">
        <v>72</v>
      </c>
      <c r="G84" s="117">
        <f>G85</f>
        <v>123203658.91</v>
      </c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</row>
    <row r="85" spans="1:31" s="1" customFormat="1">
      <c r="A85" s="4" t="s">
        <v>92</v>
      </c>
      <c r="B85" s="118">
        <v>601</v>
      </c>
      <c r="C85" s="119" t="s">
        <v>567</v>
      </c>
      <c r="D85" s="96" t="s">
        <v>593</v>
      </c>
      <c r="E85" s="93" t="s">
        <v>107</v>
      </c>
      <c r="F85" s="93" t="s">
        <v>72</v>
      </c>
      <c r="G85" s="73">
        <f>G86</f>
        <v>123203658.91</v>
      </c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</row>
    <row r="86" spans="1:31" s="1" customFormat="1" ht="31.5">
      <c r="A86" s="4" t="s">
        <v>94</v>
      </c>
      <c r="B86" s="118">
        <v>601</v>
      </c>
      <c r="C86" s="119" t="s">
        <v>567</v>
      </c>
      <c r="D86" s="96" t="s">
        <v>593</v>
      </c>
      <c r="E86" s="93" t="s">
        <v>108</v>
      </c>
      <c r="F86" s="93" t="s">
        <v>72</v>
      </c>
      <c r="G86" s="73">
        <f>G87+G95+G99+G105</f>
        <v>123203658.91</v>
      </c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s="1" customFormat="1">
      <c r="A87" s="4" t="s">
        <v>79</v>
      </c>
      <c r="B87" s="118">
        <v>601</v>
      </c>
      <c r="C87" s="119" t="s">
        <v>567</v>
      </c>
      <c r="D87" s="96" t="s">
        <v>593</v>
      </c>
      <c r="E87" s="93" t="s">
        <v>109</v>
      </c>
      <c r="F87" s="93" t="s">
        <v>72</v>
      </c>
      <c r="G87" s="73">
        <f>G88+G91+G93</f>
        <v>11737510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s="1" customFormat="1">
      <c r="A88" s="4" t="s">
        <v>84</v>
      </c>
      <c r="B88" s="118">
        <v>601</v>
      </c>
      <c r="C88" s="119" t="s">
        <v>567</v>
      </c>
      <c r="D88" s="96" t="s">
        <v>593</v>
      </c>
      <c r="E88" s="93" t="s">
        <v>109</v>
      </c>
      <c r="F88" s="93" t="s">
        <v>85</v>
      </c>
      <c r="G88" s="73">
        <f>G89+G90</f>
        <v>4068650</v>
      </c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  <row r="89" spans="1:31" s="1" customFormat="1" ht="31.5">
      <c r="A89" s="4" t="s">
        <v>90</v>
      </c>
      <c r="B89" s="118">
        <v>601</v>
      </c>
      <c r="C89" s="119" t="s">
        <v>567</v>
      </c>
      <c r="D89" s="96" t="s">
        <v>593</v>
      </c>
      <c r="E89" s="93" t="s">
        <v>109</v>
      </c>
      <c r="F89" s="93" t="s">
        <v>91</v>
      </c>
      <c r="G89" s="73">
        <v>3454410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</row>
    <row r="90" spans="1:31" s="1" customFormat="1" ht="31.5">
      <c r="A90" s="4" t="s">
        <v>88</v>
      </c>
      <c r="B90" s="118">
        <v>601</v>
      </c>
      <c r="C90" s="119" t="s">
        <v>567</v>
      </c>
      <c r="D90" s="96" t="s">
        <v>593</v>
      </c>
      <c r="E90" s="93" t="s">
        <v>109</v>
      </c>
      <c r="F90" s="93" t="s">
        <v>89</v>
      </c>
      <c r="G90" s="73">
        <v>614240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</row>
    <row r="91" spans="1:31" s="1" customFormat="1" ht="31.5">
      <c r="A91" s="4" t="s">
        <v>69</v>
      </c>
      <c r="B91" s="118">
        <v>601</v>
      </c>
      <c r="C91" s="119" t="s">
        <v>567</v>
      </c>
      <c r="D91" s="96" t="s">
        <v>593</v>
      </c>
      <c r="E91" s="93" t="s">
        <v>109</v>
      </c>
      <c r="F91" s="93" t="s">
        <v>81</v>
      </c>
      <c r="G91" s="73">
        <f>G92</f>
        <v>7644860</v>
      </c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</row>
    <row r="92" spans="1:31" s="1" customFormat="1">
      <c r="A92" s="4" t="s">
        <v>70</v>
      </c>
      <c r="B92" s="118">
        <v>601</v>
      </c>
      <c r="C92" s="119" t="s">
        <v>567</v>
      </c>
      <c r="D92" s="96" t="s">
        <v>593</v>
      </c>
      <c r="E92" s="93" t="s">
        <v>109</v>
      </c>
      <c r="F92" s="93" t="s">
        <v>82</v>
      </c>
      <c r="G92" s="73">
        <v>7644860</v>
      </c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</row>
    <row r="93" spans="1:31" s="1" customFormat="1">
      <c r="A93" s="4" t="s">
        <v>95</v>
      </c>
      <c r="B93" s="118">
        <v>601</v>
      </c>
      <c r="C93" s="119" t="s">
        <v>567</v>
      </c>
      <c r="D93" s="96" t="s">
        <v>593</v>
      </c>
      <c r="E93" s="93" t="s">
        <v>109</v>
      </c>
      <c r="F93" s="93" t="s">
        <v>110</v>
      </c>
      <c r="G93" s="73">
        <f>G94</f>
        <v>24000</v>
      </c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</row>
    <row r="94" spans="1:31" s="1" customFormat="1">
      <c r="A94" s="4" t="s">
        <v>96</v>
      </c>
      <c r="B94" s="118">
        <v>601</v>
      </c>
      <c r="C94" s="119" t="s">
        <v>567</v>
      </c>
      <c r="D94" s="96" t="s">
        <v>593</v>
      </c>
      <c r="E94" s="93" t="s">
        <v>109</v>
      </c>
      <c r="F94" s="93" t="s">
        <v>111</v>
      </c>
      <c r="G94" s="73">
        <v>24000</v>
      </c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 s="1" customFormat="1" ht="31.5">
      <c r="A95" s="4" t="s">
        <v>83</v>
      </c>
      <c r="B95" s="118">
        <v>601</v>
      </c>
      <c r="C95" s="119" t="s">
        <v>567</v>
      </c>
      <c r="D95" s="96" t="s">
        <v>593</v>
      </c>
      <c r="E95" s="93" t="s">
        <v>594</v>
      </c>
      <c r="F95" s="93" t="s">
        <v>72</v>
      </c>
      <c r="G95" s="73">
        <f>G96</f>
        <v>110191270</v>
      </c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</row>
    <row r="96" spans="1:31" s="1" customFormat="1">
      <c r="A96" s="4" t="s">
        <v>84</v>
      </c>
      <c r="B96" s="118">
        <v>601</v>
      </c>
      <c r="C96" s="119" t="s">
        <v>567</v>
      </c>
      <c r="D96" s="96" t="s">
        <v>593</v>
      </c>
      <c r="E96" s="93" t="s">
        <v>594</v>
      </c>
      <c r="F96" s="93" t="s">
        <v>85</v>
      </c>
      <c r="G96" s="73">
        <f>G97+G98</f>
        <v>110191270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1" customFormat="1">
      <c r="A97" s="4" t="s">
        <v>86</v>
      </c>
      <c r="B97" s="118">
        <v>601</v>
      </c>
      <c r="C97" s="119" t="s">
        <v>567</v>
      </c>
      <c r="D97" s="96" t="s">
        <v>593</v>
      </c>
      <c r="E97" s="93" t="s">
        <v>594</v>
      </c>
      <c r="F97" s="93" t="s">
        <v>87</v>
      </c>
      <c r="G97" s="73">
        <v>84632310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1" customFormat="1" ht="31.5">
      <c r="A98" s="4" t="s">
        <v>88</v>
      </c>
      <c r="B98" s="118">
        <v>601</v>
      </c>
      <c r="C98" s="119" t="s">
        <v>567</v>
      </c>
      <c r="D98" s="96" t="s">
        <v>593</v>
      </c>
      <c r="E98" s="93" t="s">
        <v>594</v>
      </c>
      <c r="F98" s="93" t="s">
        <v>89</v>
      </c>
      <c r="G98" s="73">
        <v>25558960</v>
      </c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</row>
    <row r="99" spans="1:31" s="1" customFormat="1">
      <c r="A99" s="4" t="s">
        <v>595</v>
      </c>
      <c r="B99" s="118">
        <v>601</v>
      </c>
      <c r="C99" s="119" t="s">
        <v>567</v>
      </c>
      <c r="D99" s="96" t="s">
        <v>593</v>
      </c>
      <c r="E99" s="93" t="s">
        <v>596</v>
      </c>
      <c r="F99" s="93" t="s">
        <v>72</v>
      </c>
      <c r="G99" s="73">
        <f>G100+G103</f>
        <v>1265878.9099999999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</row>
    <row r="100" spans="1:31" s="1" customFormat="1">
      <c r="A100" s="4" t="s">
        <v>84</v>
      </c>
      <c r="B100" s="118">
        <v>601</v>
      </c>
      <c r="C100" s="119" t="s">
        <v>567</v>
      </c>
      <c r="D100" s="96" t="s">
        <v>593</v>
      </c>
      <c r="E100" s="93" t="s">
        <v>596</v>
      </c>
      <c r="F100" s="93" t="s">
        <v>85</v>
      </c>
      <c r="G100" s="73">
        <f>G101+G102</f>
        <v>1001486.48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" customFormat="1">
      <c r="A101" s="4" t="s">
        <v>86</v>
      </c>
      <c r="B101" s="118">
        <v>601</v>
      </c>
      <c r="C101" s="119" t="s">
        <v>567</v>
      </c>
      <c r="D101" s="96" t="s">
        <v>593</v>
      </c>
      <c r="E101" s="93" t="s">
        <v>596</v>
      </c>
      <c r="F101" s="93" t="s">
        <v>87</v>
      </c>
      <c r="G101" s="73">
        <v>769190.84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</row>
    <row r="102" spans="1:31" s="1" customFormat="1" ht="31.5">
      <c r="A102" s="4" t="s">
        <v>88</v>
      </c>
      <c r="B102" s="118">
        <v>601</v>
      </c>
      <c r="C102" s="119" t="s">
        <v>567</v>
      </c>
      <c r="D102" s="96" t="s">
        <v>593</v>
      </c>
      <c r="E102" s="93" t="s">
        <v>596</v>
      </c>
      <c r="F102" s="93" t="s">
        <v>89</v>
      </c>
      <c r="G102" s="73">
        <v>232295.64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</row>
    <row r="103" spans="1:31" s="1" customFormat="1" ht="31.5">
      <c r="A103" s="4" t="s">
        <v>69</v>
      </c>
      <c r="B103" s="118">
        <v>601</v>
      </c>
      <c r="C103" s="119" t="s">
        <v>567</v>
      </c>
      <c r="D103" s="96" t="s">
        <v>593</v>
      </c>
      <c r="E103" s="93" t="s">
        <v>596</v>
      </c>
      <c r="F103" s="93" t="s">
        <v>81</v>
      </c>
      <c r="G103" s="73">
        <f>G104</f>
        <v>264392.43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</row>
    <row r="104" spans="1:31" s="1" customFormat="1">
      <c r="A104" s="4" t="s">
        <v>70</v>
      </c>
      <c r="B104" s="118">
        <v>601</v>
      </c>
      <c r="C104" s="119" t="s">
        <v>567</v>
      </c>
      <c r="D104" s="96" t="s">
        <v>593</v>
      </c>
      <c r="E104" s="93" t="s">
        <v>596</v>
      </c>
      <c r="F104" s="93" t="s">
        <v>82</v>
      </c>
      <c r="G104" s="73">
        <v>264392.43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</row>
    <row r="105" spans="1:31" s="1" customFormat="1" ht="31.5">
      <c r="A105" s="4" t="s">
        <v>597</v>
      </c>
      <c r="B105" s="118">
        <v>601</v>
      </c>
      <c r="C105" s="119" t="s">
        <v>567</v>
      </c>
      <c r="D105" s="96" t="s">
        <v>593</v>
      </c>
      <c r="E105" s="93" t="s">
        <v>598</v>
      </c>
      <c r="F105" s="93" t="s">
        <v>72</v>
      </c>
      <c r="G105" s="73">
        <f t="shared" ref="G105:G106" si="6">G106</f>
        <v>9000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</row>
    <row r="106" spans="1:31" s="1" customFormat="1" ht="31.5">
      <c r="A106" s="4" t="s">
        <v>69</v>
      </c>
      <c r="B106" s="118">
        <v>601</v>
      </c>
      <c r="C106" s="119" t="s">
        <v>567</v>
      </c>
      <c r="D106" s="96" t="s">
        <v>593</v>
      </c>
      <c r="E106" s="93" t="s">
        <v>598</v>
      </c>
      <c r="F106" s="93" t="s">
        <v>81</v>
      </c>
      <c r="G106" s="73">
        <f t="shared" si="6"/>
        <v>9000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</row>
    <row r="107" spans="1:31" s="1" customFormat="1">
      <c r="A107" s="4" t="s">
        <v>70</v>
      </c>
      <c r="B107" s="118">
        <v>601</v>
      </c>
      <c r="C107" s="119" t="s">
        <v>567</v>
      </c>
      <c r="D107" s="96" t="s">
        <v>593</v>
      </c>
      <c r="E107" s="93" t="s">
        <v>598</v>
      </c>
      <c r="F107" s="93" t="s">
        <v>82</v>
      </c>
      <c r="G107" s="90">
        <v>9000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</row>
    <row r="108" spans="1:31" s="147" customFormat="1">
      <c r="A108" s="3" t="s">
        <v>599</v>
      </c>
      <c r="B108" s="113">
        <v>601</v>
      </c>
      <c r="C108" s="114" t="s">
        <v>567</v>
      </c>
      <c r="D108" s="115" t="s">
        <v>600</v>
      </c>
      <c r="E108" s="116" t="s">
        <v>3</v>
      </c>
      <c r="F108" s="116" t="s">
        <v>72</v>
      </c>
      <c r="G108" s="117">
        <f t="shared" ref="G108:G112" si="7">G109</f>
        <v>1217440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</row>
    <row r="109" spans="1:31" s="1" customFormat="1" ht="31.5">
      <c r="A109" s="4" t="s">
        <v>130</v>
      </c>
      <c r="B109" s="118">
        <v>601</v>
      </c>
      <c r="C109" s="119" t="s">
        <v>567</v>
      </c>
      <c r="D109" s="96" t="s">
        <v>600</v>
      </c>
      <c r="E109" s="93" t="s">
        <v>143</v>
      </c>
      <c r="F109" s="93" t="s">
        <v>72</v>
      </c>
      <c r="G109" s="73">
        <f t="shared" si="7"/>
        <v>1217440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</row>
    <row r="110" spans="1:31" s="1" customFormat="1">
      <c r="A110" s="4" t="s">
        <v>131</v>
      </c>
      <c r="B110" s="118">
        <v>601</v>
      </c>
      <c r="C110" s="119" t="s">
        <v>567</v>
      </c>
      <c r="D110" s="96" t="s">
        <v>600</v>
      </c>
      <c r="E110" s="93" t="s">
        <v>144</v>
      </c>
      <c r="F110" s="93" t="s">
        <v>72</v>
      </c>
      <c r="G110" s="73">
        <f t="shared" si="7"/>
        <v>1217440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</row>
    <row r="111" spans="1:31" s="1" customFormat="1" ht="31.5">
      <c r="A111" s="4" t="s">
        <v>601</v>
      </c>
      <c r="B111" s="118">
        <v>601</v>
      </c>
      <c r="C111" s="119" t="s">
        <v>567</v>
      </c>
      <c r="D111" s="96" t="s">
        <v>600</v>
      </c>
      <c r="E111" s="93" t="s">
        <v>602</v>
      </c>
      <c r="F111" s="93" t="s">
        <v>72</v>
      </c>
      <c r="G111" s="73">
        <f t="shared" si="7"/>
        <v>1217440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</row>
    <row r="112" spans="1:31" s="1" customFormat="1" ht="31.5">
      <c r="A112" s="4" t="s">
        <v>69</v>
      </c>
      <c r="B112" s="118">
        <v>601</v>
      </c>
      <c r="C112" s="119" t="s">
        <v>567</v>
      </c>
      <c r="D112" s="96" t="s">
        <v>600</v>
      </c>
      <c r="E112" s="93" t="s">
        <v>602</v>
      </c>
      <c r="F112" s="93" t="s">
        <v>81</v>
      </c>
      <c r="G112" s="73">
        <f t="shared" si="7"/>
        <v>1217440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</row>
    <row r="113" spans="1:31" s="1" customFormat="1">
      <c r="A113" s="4" t="s">
        <v>70</v>
      </c>
      <c r="B113" s="118">
        <v>601</v>
      </c>
      <c r="C113" s="119" t="s">
        <v>567</v>
      </c>
      <c r="D113" s="96" t="s">
        <v>600</v>
      </c>
      <c r="E113" s="93" t="s">
        <v>602</v>
      </c>
      <c r="F113" s="93" t="s">
        <v>82</v>
      </c>
      <c r="G113" s="73">
        <v>1217440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</row>
    <row r="114" spans="1:31" s="147" customFormat="1">
      <c r="A114" s="3" t="s">
        <v>97</v>
      </c>
      <c r="B114" s="113">
        <v>601</v>
      </c>
      <c r="C114" s="114" t="s">
        <v>567</v>
      </c>
      <c r="D114" s="115">
        <v>13</v>
      </c>
      <c r="E114" s="116" t="s">
        <v>3</v>
      </c>
      <c r="F114" s="116" t="s">
        <v>72</v>
      </c>
      <c r="G114" s="117">
        <f>G115+G124+G130+G140+G170+G176+G190</f>
        <v>87119218.150000006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</row>
    <row r="115" spans="1:31" s="1" customFormat="1">
      <c r="A115" s="4" t="s">
        <v>526</v>
      </c>
      <c r="B115" s="118">
        <v>601</v>
      </c>
      <c r="C115" s="119" t="s">
        <v>567</v>
      </c>
      <c r="D115" s="96">
        <v>13</v>
      </c>
      <c r="E115" s="93" t="s">
        <v>522</v>
      </c>
      <c r="F115" s="93" t="s">
        <v>72</v>
      </c>
      <c r="G115" s="73">
        <f t="shared" ref="G115:G116" si="8">G116</f>
        <v>2334310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</row>
    <row r="116" spans="1:31" s="1" customFormat="1" ht="31.5">
      <c r="A116" s="4" t="s">
        <v>603</v>
      </c>
      <c r="B116" s="118">
        <v>601</v>
      </c>
      <c r="C116" s="119" t="s">
        <v>567</v>
      </c>
      <c r="D116" s="96">
        <v>13</v>
      </c>
      <c r="E116" s="93" t="s">
        <v>604</v>
      </c>
      <c r="F116" s="93" t="s">
        <v>72</v>
      </c>
      <c r="G116" s="73">
        <f t="shared" si="8"/>
        <v>2334310</v>
      </c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</row>
    <row r="117" spans="1:31" s="1" customFormat="1" ht="31.5">
      <c r="A117" s="4" t="s">
        <v>605</v>
      </c>
      <c r="B117" s="118">
        <v>601</v>
      </c>
      <c r="C117" s="119" t="s">
        <v>567</v>
      </c>
      <c r="D117" s="96">
        <v>13</v>
      </c>
      <c r="E117" s="93" t="s">
        <v>606</v>
      </c>
      <c r="F117" s="93" t="s">
        <v>72</v>
      </c>
      <c r="G117" s="73">
        <f>G118+G121</f>
        <v>2334310</v>
      </c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</row>
    <row r="118" spans="1:31" s="1" customFormat="1" ht="31.5">
      <c r="A118" s="4" t="s">
        <v>607</v>
      </c>
      <c r="B118" s="118">
        <v>601</v>
      </c>
      <c r="C118" s="119" t="s">
        <v>567</v>
      </c>
      <c r="D118" s="96">
        <v>13</v>
      </c>
      <c r="E118" s="93" t="s">
        <v>608</v>
      </c>
      <c r="F118" s="93" t="s">
        <v>72</v>
      </c>
      <c r="G118" s="73">
        <f t="shared" ref="G118:G119" si="9">G119</f>
        <v>1544310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</row>
    <row r="119" spans="1:31" s="1" customFormat="1">
      <c r="A119" s="4" t="s">
        <v>95</v>
      </c>
      <c r="B119" s="118">
        <v>601</v>
      </c>
      <c r="C119" s="119" t="s">
        <v>567</v>
      </c>
      <c r="D119" s="96">
        <v>13</v>
      </c>
      <c r="E119" s="93" t="s">
        <v>608</v>
      </c>
      <c r="F119" s="93" t="s">
        <v>110</v>
      </c>
      <c r="G119" s="73">
        <f t="shared" si="9"/>
        <v>1544310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</row>
    <row r="120" spans="1:31" s="1" customFormat="1">
      <c r="A120" s="4" t="s">
        <v>98</v>
      </c>
      <c r="B120" s="118">
        <v>601</v>
      </c>
      <c r="C120" s="119" t="s">
        <v>567</v>
      </c>
      <c r="D120" s="96">
        <v>13</v>
      </c>
      <c r="E120" s="93" t="s">
        <v>608</v>
      </c>
      <c r="F120" s="93" t="s">
        <v>112</v>
      </c>
      <c r="G120" s="73">
        <v>1544310</v>
      </c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</row>
    <row r="121" spans="1:31" s="1" customFormat="1" ht="63">
      <c r="A121" s="4" t="s">
        <v>609</v>
      </c>
      <c r="B121" s="118">
        <v>601</v>
      </c>
      <c r="C121" s="119" t="s">
        <v>567</v>
      </c>
      <c r="D121" s="96">
        <v>13</v>
      </c>
      <c r="E121" s="93" t="s">
        <v>610</v>
      </c>
      <c r="F121" s="93" t="s">
        <v>72</v>
      </c>
      <c r="G121" s="73">
        <f t="shared" ref="G121:G122" si="10">G122</f>
        <v>790000</v>
      </c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</row>
    <row r="122" spans="1:31" s="1" customFormat="1" ht="31.5">
      <c r="A122" s="4" t="s">
        <v>69</v>
      </c>
      <c r="B122" s="118">
        <v>601</v>
      </c>
      <c r="C122" s="119" t="s">
        <v>567</v>
      </c>
      <c r="D122" s="96">
        <v>13</v>
      </c>
      <c r="E122" s="93" t="s">
        <v>610</v>
      </c>
      <c r="F122" s="93" t="s">
        <v>81</v>
      </c>
      <c r="G122" s="73">
        <f t="shared" si="10"/>
        <v>790000</v>
      </c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</row>
    <row r="123" spans="1:31" s="1" customFormat="1">
      <c r="A123" s="4" t="s">
        <v>70</v>
      </c>
      <c r="B123" s="118">
        <v>601</v>
      </c>
      <c r="C123" s="119" t="s">
        <v>567</v>
      </c>
      <c r="D123" s="96">
        <v>13</v>
      </c>
      <c r="E123" s="93" t="s">
        <v>610</v>
      </c>
      <c r="F123" s="93" t="s">
        <v>82</v>
      </c>
      <c r="G123" s="73">
        <v>790000</v>
      </c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</row>
    <row r="124" spans="1:31" s="1" customFormat="1" ht="31.5">
      <c r="A124" s="4" t="s">
        <v>611</v>
      </c>
      <c r="B124" s="118">
        <v>601</v>
      </c>
      <c r="C124" s="119" t="s">
        <v>567</v>
      </c>
      <c r="D124" s="96">
        <v>13</v>
      </c>
      <c r="E124" s="93" t="s">
        <v>612</v>
      </c>
      <c r="F124" s="93" t="s">
        <v>72</v>
      </c>
      <c r="G124" s="73">
        <f t="shared" ref="G124:G127" si="11">G125</f>
        <v>100000</v>
      </c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</row>
    <row r="125" spans="1:31" s="1" customFormat="1" ht="31.5">
      <c r="A125" s="4" t="s">
        <v>613</v>
      </c>
      <c r="B125" s="118">
        <v>601</v>
      </c>
      <c r="C125" s="119" t="s">
        <v>567</v>
      </c>
      <c r="D125" s="96">
        <v>13</v>
      </c>
      <c r="E125" s="93" t="s">
        <v>614</v>
      </c>
      <c r="F125" s="93" t="s">
        <v>72</v>
      </c>
      <c r="G125" s="73">
        <f t="shared" si="11"/>
        <v>100000</v>
      </c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</row>
    <row r="126" spans="1:31" s="1" customFormat="1" ht="31.5">
      <c r="A126" s="4" t="s">
        <v>615</v>
      </c>
      <c r="B126" s="118">
        <v>601</v>
      </c>
      <c r="C126" s="119" t="s">
        <v>567</v>
      </c>
      <c r="D126" s="96">
        <v>13</v>
      </c>
      <c r="E126" s="93" t="s">
        <v>616</v>
      </c>
      <c r="F126" s="93" t="s">
        <v>72</v>
      </c>
      <c r="G126" s="73">
        <f t="shared" si="11"/>
        <v>100000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</row>
    <row r="127" spans="1:31" s="1" customFormat="1" ht="31.5">
      <c r="A127" s="4" t="s">
        <v>617</v>
      </c>
      <c r="B127" s="118">
        <v>601</v>
      </c>
      <c r="C127" s="119" t="s">
        <v>567</v>
      </c>
      <c r="D127" s="96">
        <v>13</v>
      </c>
      <c r="E127" s="93" t="s">
        <v>618</v>
      </c>
      <c r="F127" s="93" t="s">
        <v>72</v>
      </c>
      <c r="G127" s="73">
        <f t="shared" si="11"/>
        <v>100000</v>
      </c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</row>
    <row r="128" spans="1:31" s="1" customFormat="1" ht="31.5">
      <c r="A128" s="4" t="s">
        <v>69</v>
      </c>
      <c r="B128" s="118">
        <v>601</v>
      </c>
      <c r="C128" s="119" t="s">
        <v>567</v>
      </c>
      <c r="D128" s="96">
        <v>13</v>
      </c>
      <c r="E128" s="93" t="s">
        <v>618</v>
      </c>
      <c r="F128" s="93" t="s">
        <v>81</v>
      </c>
      <c r="G128" s="73">
        <f>G129</f>
        <v>100000</v>
      </c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</row>
    <row r="129" spans="1:31" s="1" customFormat="1">
      <c r="A129" s="4" t="s">
        <v>70</v>
      </c>
      <c r="B129" s="118">
        <v>601</v>
      </c>
      <c r="C129" s="119" t="s">
        <v>567</v>
      </c>
      <c r="D129" s="96">
        <v>13</v>
      </c>
      <c r="E129" s="93" t="s">
        <v>618</v>
      </c>
      <c r="F129" s="93" t="s">
        <v>82</v>
      </c>
      <c r="G129" s="73">
        <v>100000</v>
      </c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</row>
    <row r="130" spans="1:31" s="1" customFormat="1" ht="47.25">
      <c r="A130" s="4" t="s">
        <v>104</v>
      </c>
      <c r="B130" s="118">
        <v>601</v>
      </c>
      <c r="C130" s="119" t="s">
        <v>567</v>
      </c>
      <c r="D130" s="96">
        <v>13</v>
      </c>
      <c r="E130" s="93" t="s">
        <v>117</v>
      </c>
      <c r="F130" s="93" t="s">
        <v>72</v>
      </c>
      <c r="G130" s="73">
        <f t="shared" ref="G130" si="12">G131</f>
        <v>33230170</v>
      </c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</row>
    <row r="131" spans="1:31" s="1" customFormat="1">
      <c r="A131" s="4" t="s">
        <v>105</v>
      </c>
      <c r="B131" s="118">
        <v>601</v>
      </c>
      <c r="C131" s="119" t="s">
        <v>567</v>
      </c>
      <c r="D131" s="96">
        <v>13</v>
      </c>
      <c r="E131" s="93" t="s">
        <v>118</v>
      </c>
      <c r="F131" s="93" t="s">
        <v>72</v>
      </c>
      <c r="G131" s="73">
        <f>G132+G136</f>
        <v>33230170</v>
      </c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</row>
    <row r="132" spans="1:31" s="1" customFormat="1" ht="31.5">
      <c r="A132" s="4" t="s">
        <v>125</v>
      </c>
      <c r="B132" s="118">
        <v>601</v>
      </c>
      <c r="C132" s="119" t="s">
        <v>567</v>
      </c>
      <c r="D132" s="96">
        <v>13</v>
      </c>
      <c r="E132" s="93" t="s">
        <v>139</v>
      </c>
      <c r="F132" s="93" t="s">
        <v>72</v>
      </c>
      <c r="G132" s="73">
        <f t="shared" ref="G132:G134" si="13">G133</f>
        <v>27123930</v>
      </c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</row>
    <row r="133" spans="1:31" s="1" customFormat="1" ht="31.5">
      <c r="A133" s="4" t="s">
        <v>126</v>
      </c>
      <c r="B133" s="118">
        <v>601</v>
      </c>
      <c r="C133" s="119" t="s">
        <v>567</v>
      </c>
      <c r="D133" s="96">
        <v>13</v>
      </c>
      <c r="E133" s="93" t="s">
        <v>140</v>
      </c>
      <c r="F133" s="93" t="s">
        <v>72</v>
      </c>
      <c r="G133" s="73">
        <f t="shared" si="13"/>
        <v>27123930</v>
      </c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</row>
    <row r="134" spans="1:31" s="1" customFormat="1" ht="31.5">
      <c r="A134" s="4" t="s">
        <v>69</v>
      </c>
      <c r="B134" s="118">
        <v>601</v>
      </c>
      <c r="C134" s="119" t="s">
        <v>567</v>
      </c>
      <c r="D134" s="96">
        <v>13</v>
      </c>
      <c r="E134" s="93" t="s">
        <v>140</v>
      </c>
      <c r="F134" s="93" t="s">
        <v>81</v>
      </c>
      <c r="G134" s="73">
        <f t="shared" si="13"/>
        <v>27123930</v>
      </c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</row>
    <row r="135" spans="1:31" s="1" customFormat="1">
      <c r="A135" s="4" t="s">
        <v>70</v>
      </c>
      <c r="B135" s="118">
        <v>601</v>
      </c>
      <c r="C135" s="119" t="s">
        <v>567</v>
      </c>
      <c r="D135" s="96">
        <v>13</v>
      </c>
      <c r="E135" s="93" t="s">
        <v>140</v>
      </c>
      <c r="F135" s="93" t="s">
        <v>82</v>
      </c>
      <c r="G135" s="73">
        <v>27123930</v>
      </c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</row>
    <row r="136" spans="1:31" s="1" customFormat="1" ht="31.5">
      <c r="A136" s="4" t="s">
        <v>374</v>
      </c>
      <c r="B136" s="118">
        <v>601</v>
      </c>
      <c r="C136" s="119" t="s">
        <v>567</v>
      </c>
      <c r="D136" s="96">
        <v>13</v>
      </c>
      <c r="E136" s="93" t="s">
        <v>390</v>
      </c>
      <c r="F136" s="93" t="s">
        <v>72</v>
      </c>
      <c r="G136" s="73">
        <f t="shared" ref="G136:G138" si="14">G137</f>
        <v>6106240</v>
      </c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</row>
    <row r="137" spans="1:31" s="1" customFormat="1" ht="31.5">
      <c r="A137" s="4" t="s">
        <v>126</v>
      </c>
      <c r="B137" s="118">
        <v>601</v>
      </c>
      <c r="C137" s="119" t="s">
        <v>567</v>
      </c>
      <c r="D137" s="96">
        <v>13</v>
      </c>
      <c r="E137" s="93" t="s">
        <v>391</v>
      </c>
      <c r="F137" s="93" t="s">
        <v>72</v>
      </c>
      <c r="G137" s="73">
        <f t="shared" si="14"/>
        <v>6106240</v>
      </c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</row>
    <row r="138" spans="1:31" s="1" customFormat="1" ht="31.5">
      <c r="A138" s="4" t="s">
        <v>69</v>
      </c>
      <c r="B138" s="118">
        <v>601</v>
      </c>
      <c r="C138" s="119" t="s">
        <v>567</v>
      </c>
      <c r="D138" s="96">
        <v>13</v>
      </c>
      <c r="E138" s="93" t="s">
        <v>391</v>
      </c>
      <c r="F138" s="93" t="s">
        <v>81</v>
      </c>
      <c r="G138" s="73">
        <f t="shared" si="14"/>
        <v>6106240</v>
      </c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</row>
    <row r="139" spans="1:31" s="1" customFormat="1">
      <c r="A139" s="4" t="s">
        <v>70</v>
      </c>
      <c r="B139" s="118">
        <v>601</v>
      </c>
      <c r="C139" s="119" t="s">
        <v>567</v>
      </c>
      <c r="D139" s="96">
        <v>13</v>
      </c>
      <c r="E139" s="93" t="s">
        <v>391</v>
      </c>
      <c r="F139" s="93" t="s">
        <v>82</v>
      </c>
      <c r="G139" s="73">
        <v>6106240</v>
      </c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</row>
    <row r="140" spans="1:31" s="1" customFormat="1" ht="31.5">
      <c r="A140" s="4" t="s">
        <v>99</v>
      </c>
      <c r="B140" s="118">
        <v>601</v>
      </c>
      <c r="C140" s="119" t="s">
        <v>567</v>
      </c>
      <c r="D140" s="96">
        <v>13</v>
      </c>
      <c r="E140" s="93" t="s">
        <v>113</v>
      </c>
      <c r="F140" s="93" t="s">
        <v>72</v>
      </c>
      <c r="G140" s="73">
        <f>G141+G157</f>
        <v>787870</v>
      </c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</row>
    <row r="141" spans="1:31" s="1" customFormat="1" ht="31.5">
      <c r="A141" s="4" t="s">
        <v>619</v>
      </c>
      <c r="B141" s="118">
        <v>601</v>
      </c>
      <c r="C141" s="119" t="s">
        <v>567</v>
      </c>
      <c r="D141" s="96">
        <v>13</v>
      </c>
      <c r="E141" s="93" t="s">
        <v>620</v>
      </c>
      <c r="F141" s="93" t="s">
        <v>72</v>
      </c>
      <c r="G141" s="73">
        <f>G142+G146+G153</f>
        <v>436600</v>
      </c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</row>
    <row r="142" spans="1:31" s="1" customFormat="1" ht="47.25">
      <c r="A142" s="4" t="s">
        <v>621</v>
      </c>
      <c r="B142" s="118">
        <v>601</v>
      </c>
      <c r="C142" s="119" t="s">
        <v>567</v>
      </c>
      <c r="D142" s="96">
        <v>13</v>
      </c>
      <c r="E142" s="93" t="s">
        <v>622</v>
      </c>
      <c r="F142" s="93" t="s">
        <v>72</v>
      </c>
      <c r="G142" s="73">
        <f t="shared" ref="G142:G144" si="15">G143</f>
        <v>100000</v>
      </c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</row>
    <row r="143" spans="1:31" s="1" customFormat="1" ht="31.5">
      <c r="A143" s="4" t="s">
        <v>511</v>
      </c>
      <c r="B143" s="118">
        <v>601</v>
      </c>
      <c r="C143" s="119" t="s">
        <v>567</v>
      </c>
      <c r="D143" s="96">
        <v>13</v>
      </c>
      <c r="E143" s="93" t="s">
        <v>623</v>
      </c>
      <c r="F143" s="93" t="s">
        <v>72</v>
      </c>
      <c r="G143" s="73">
        <f t="shared" si="15"/>
        <v>100000</v>
      </c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</row>
    <row r="144" spans="1:31" s="1" customFormat="1" ht="31.5">
      <c r="A144" s="4" t="s">
        <v>69</v>
      </c>
      <c r="B144" s="118">
        <v>601</v>
      </c>
      <c r="C144" s="119" t="s">
        <v>567</v>
      </c>
      <c r="D144" s="96">
        <v>13</v>
      </c>
      <c r="E144" s="93" t="s">
        <v>623</v>
      </c>
      <c r="F144" s="93" t="s">
        <v>81</v>
      </c>
      <c r="G144" s="73">
        <f t="shared" si="15"/>
        <v>100000</v>
      </c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</row>
    <row r="145" spans="1:31" s="1" customFormat="1">
      <c r="A145" s="4" t="s">
        <v>70</v>
      </c>
      <c r="B145" s="118">
        <v>601</v>
      </c>
      <c r="C145" s="119" t="s">
        <v>567</v>
      </c>
      <c r="D145" s="96">
        <v>13</v>
      </c>
      <c r="E145" s="93" t="s">
        <v>623</v>
      </c>
      <c r="F145" s="93" t="s">
        <v>82</v>
      </c>
      <c r="G145" s="73">
        <v>100000</v>
      </c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</row>
    <row r="146" spans="1:31" s="1" customFormat="1" ht="47.25">
      <c r="A146" s="4" t="s">
        <v>624</v>
      </c>
      <c r="B146" s="118">
        <v>601</v>
      </c>
      <c r="C146" s="119" t="s">
        <v>567</v>
      </c>
      <c r="D146" s="96">
        <v>13</v>
      </c>
      <c r="E146" s="93" t="s">
        <v>625</v>
      </c>
      <c r="F146" s="93" t="s">
        <v>72</v>
      </c>
      <c r="G146" s="73">
        <f>G147+G150</f>
        <v>285300</v>
      </c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</row>
    <row r="147" spans="1:31" s="1" customFormat="1" ht="31.5">
      <c r="A147" s="4" t="s">
        <v>511</v>
      </c>
      <c r="B147" s="118">
        <v>601</v>
      </c>
      <c r="C147" s="119" t="s">
        <v>567</v>
      </c>
      <c r="D147" s="96">
        <v>13</v>
      </c>
      <c r="E147" s="93" t="s">
        <v>626</v>
      </c>
      <c r="F147" s="93" t="s">
        <v>72</v>
      </c>
      <c r="G147" s="73">
        <f t="shared" ref="G147:G148" si="16">G148</f>
        <v>180036.84</v>
      </c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</row>
    <row r="148" spans="1:31" s="1" customFormat="1" ht="31.5">
      <c r="A148" s="4" t="s">
        <v>69</v>
      </c>
      <c r="B148" s="118">
        <v>601</v>
      </c>
      <c r="C148" s="119" t="s">
        <v>567</v>
      </c>
      <c r="D148" s="96">
        <v>13</v>
      </c>
      <c r="E148" s="93" t="s">
        <v>626</v>
      </c>
      <c r="F148" s="93" t="s">
        <v>81</v>
      </c>
      <c r="G148" s="73">
        <f t="shared" si="16"/>
        <v>180036.84</v>
      </c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</row>
    <row r="149" spans="1:31" s="1" customFormat="1">
      <c r="A149" s="4" t="s">
        <v>70</v>
      </c>
      <c r="B149" s="118">
        <v>601</v>
      </c>
      <c r="C149" s="119" t="s">
        <v>567</v>
      </c>
      <c r="D149" s="96">
        <v>13</v>
      </c>
      <c r="E149" s="93" t="s">
        <v>626</v>
      </c>
      <c r="F149" s="93" t="s">
        <v>82</v>
      </c>
      <c r="G149" s="73">
        <v>180036.84</v>
      </c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</row>
    <row r="150" spans="1:31" s="1" customFormat="1" ht="31.5">
      <c r="A150" s="4" t="s">
        <v>627</v>
      </c>
      <c r="B150" s="118">
        <v>601</v>
      </c>
      <c r="C150" s="119" t="s">
        <v>567</v>
      </c>
      <c r="D150" s="96">
        <v>13</v>
      </c>
      <c r="E150" s="93" t="s">
        <v>628</v>
      </c>
      <c r="F150" s="93" t="s">
        <v>72</v>
      </c>
      <c r="G150" s="73">
        <f t="shared" ref="G150:G151" si="17">G151</f>
        <v>105263.16</v>
      </c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</row>
    <row r="151" spans="1:31" s="1" customFormat="1" ht="31.5">
      <c r="A151" s="4" t="s">
        <v>69</v>
      </c>
      <c r="B151" s="118">
        <v>601</v>
      </c>
      <c r="C151" s="119" t="s">
        <v>567</v>
      </c>
      <c r="D151" s="96">
        <v>13</v>
      </c>
      <c r="E151" s="93" t="s">
        <v>628</v>
      </c>
      <c r="F151" s="93" t="s">
        <v>81</v>
      </c>
      <c r="G151" s="73">
        <f t="shared" si="17"/>
        <v>105263.16</v>
      </c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1:31" s="1" customFormat="1">
      <c r="A152" s="4" t="s">
        <v>70</v>
      </c>
      <c r="B152" s="118">
        <v>601</v>
      </c>
      <c r="C152" s="119" t="s">
        <v>567</v>
      </c>
      <c r="D152" s="96">
        <v>13</v>
      </c>
      <c r="E152" s="93" t="s">
        <v>628</v>
      </c>
      <c r="F152" s="93" t="s">
        <v>82</v>
      </c>
      <c r="G152" s="73">
        <v>105263.16</v>
      </c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</row>
    <row r="153" spans="1:31" s="1" customFormat="1" ht="31.5">
      <c r="A153" s="4" t="s">
        <v>629</v>
      </c>
      <c r="B153" s="118">
        <v>601</v>
      </c>
      <c r="C153" s="119" t="s">
        <v>567</v>
      </c>
      <c r="D153" s="96">
        <v>13</v>
      </c>
      <c r="E153" s="93" t="s">
        <v>630</v>
      </c>
      <c r="F153" s="93" t="s">
        <v>72</v>
      </c>
      <c r="G153" s="73">
        <f t="shared" ref="G153:G155" si="18">G154</f>
        <v>51300</v>
      </c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</row>
    <row r="154" spans="1:31" s="1" customFormat="1" ht="31.5">
      <c r="A154" s="4" t="s">
        <v>511</v>
      </c>
      <c r="B154" s="118">
        <v>601</v>
      </c>
      <c r="C154" s="119" t="s">
        <v>567</v>
      </c>
      <c r="D154" s="96">
        <v>13</v>
      </c>
      <c r="E154" s="93" t="s">
        <v>631</v>
      </c>
      <c r="F154" s="93" t="s">
        <v>72</v>
      </c>
      <c r="G154" s="73">
        <f t="shared" si="18"/>
        <v>51300</v>
      </c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</row>
    <row r="155" spans="1:31" s="1" customFormat="1" ht="31.5">
      <c r="A155" s="4" t="s">
        <v>69</v>
      </c>
      <c r="B155" s="118">
        <v>601</v>
      </c>
      <c r="C155" s="119" t="s">
        <v>567</v>
      </c>
      <c r="D155" s="96">
        <v>13</v>
      </c>
      <c r="E155" s="93" t="s">
        <v>631</v>
      </c>
      <c r="F155" s="93" t="s">
        <v>81</v>
      </c>
      <c r="G155" s="73">
        <f t="shared" si="18"/>
        <v>51300</v>
      </c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</row>
    <row r="156" spans="1:31" s="1" customFormat="1">
      <c r="A156" s="4" t="s">
        <v>70</v>
      </c>
      <c r="B156" s="118">
        <v>601</v>
      </c>
      <c r="C156" s="119" t="s">
        <v>567</v>
      </c>
      <c r="D156" s="96">
        <v>13</v>
      </c>
      <c r="E156" s="93" t="s">
        <v>631</v>
      </c>
      <c r="F156" s="93" t="s">
        <v>82</v>
      </c>
      <c r="G156" s="73">
        <v>51300</v>
      </c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</row>
    <row r="157" spans="1:31" s="1" customFormat="1">
      <c r="A157" s="4" t="s">
        <v>430</v>
      </c>
      <c r="B157" s="118">
        <v>601</v>
      </c>
      <c r="C157" s="119" t="s">
        <v>567</v>
      </c>
      <c r="D157" s="96">
        <v>13</v>
      </c>
      <c r="E157" s="93" t="s">
        <v>433</v>
      </c>
      <c r="F157" s="93" t="s">
        <v>72</v>
      </c>
      <c r="G157" s="73">
        <f>G158+G162+G166</f>
        <v>351270</v>
      </c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</row>
    <row r="158" spans="1:31" s="1" customFormat="1" ht="31.5">
      <c r="A158" s="4" t="s">
        <v>632</v>
      </c>
      <c r="B158" s="118">
        <v>601</v>
      </c>
      <c r="C158" s="119" t="s">
        <v>567</v>
      </c>
      <c r="D158" s="96">
        <v>13</v>
      </c>
      <c r="E158" s="93" t="s">
        <v>633</v>
      </c>
      <c r="F158" s="93" t="s">
        <v>72</v>
      </c>
      <c r="G158" s="73">
        <f t="shared" ref="G158:G160" si="19">G159</f>
        <v>74970</v>
      </c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</row>
    <row r="159" spans="1:31" s="1" customFormat="1" ht="47.25">
      <c r="A159" s="4" t="s">
        <v>432</v>
      </c>
      <c r="B159" s="118">
        <v>601</v>
      </c>
      <c r="C159" s="119" t="s">
        <v>567</v>
      </c>
      <c r="D159" s="96">
        <v>13</v>
      </c>
      <c r="E159" s="93" t="s">
        <v>634</v>
      </c>
      <c r="F159" s="93" t="s">
        <v>72</v>
      </c>
      <c r="G159" s="73">
        <f t="shared" si="19"/>
        <v>74970</v>
      </c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</row>
    <row r="160" spans="1:31" s="1" customFormat="1" ht="31.5">
      <c r="A160" s="4" t="s">
        <v>69</v>
      </c>
      <c r="B160" s="118">
        <v>601</v>
      </c>
      <c r="C160" s="119" t="s">
        <v>567</v>
      </c>
      <c r="D160" s="96">
        <v>13</v>
      </c>
      <c r="E160" s="93" t="s">
        <v>634</v>
      </c>
      <c r="F160" s="93" t="s">
        <v>81</v>
      </c>
      <c r="G160" s="73">
        <f t="shared" si="19"/>
        <v>74970</v>
      </c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</row>
    <row r="161" spans="1:31" s="1" customFormat="1">
      <c r="A161" s="4" t="s">
        <v>70</v>
      </c>
      <c r="B161" s="118">
        <v>601</v>
      </c>
      <c r="C161" s="119" t="s">
        <v>567</v>
      </c>
      <c r="D161" s="96">
        <v>13</v>
      </c>
      <c r="E161" s="93" t="s">
        <v>634</v>
      </c>
      <c r="F161" s="93" t="s">
        <v>82</v>
      </c>
      <c r="G161" s="73">
        <v>74970</v>
      </c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</row>
    <row r="162" spans="1:31" s="1" customFormat="1" ht="31.5">
      <c r="A162" s="4" t="s">
        <v>635</v>
      </c>
      <c r="B162" s="118">
        <v>601</v>
      </c>
      <c r="C162" s="119" t="s">
        <v>567</v>
      </c>
      <c r="D162" s="96">
        <v>13</v>
      </c>
      <c r="E162" s="93" t="s">
        <v>636</v>
      </c>
      <c r="F162" s="93" t="s">
        <v>72</v>
      </c>
      <c r="G162" s="73">
        <f t="shared" ref="G162:G176" si="20">G163</f>
        <v>13500</v>
      </c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</row>
    <row r="163" spans="1:31" s="1" customFormat="1" ht="47.25">
      <c r="A163" s="4" t="s">
        <v>432</v>
      </c>
      <c r="B163" s="118">
        <v>601</v>
      </c>
      <c r="C163" s="119" t="s">
        <v>567</v>
      </c>
      <c r="D163" s="96">
        <v>13</v>
      </c>
      <c r="E163" s="93" t="s">
        <v>637</v>
      </c>
      <c r="F163" s="93" t="s">
        <v>72</v>
      </c>
      <c r="G163" s="73">
        <f t="shared" si="20"/>
        <v>13500</v>
      </c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</row>
    <row r="164" spans="1:31" s="1" customFormat="1" ht="31.5">
      <c r="A164" s="4" t="s">
        <v>69</v>
      </c>
      <c r="B164" s="118">
        <v>601</v>
      </c>
      <c r="C164" s="119" t="s">
        <v>567</v>
      </c>
      <c r="D164" s="96">
        <v>13</v>
      </c>
      <c r="E164" s="93" t="s">
        <v>637</v>
      </c>
      <c r="F164" s="93" t="s">
        <v>81</v>
      </c>
      <c r="G164" s="73">
        <f t="shared" si="20"/>
        <v>13500</v>
      </c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</row>
    <row r="165" spans="1:31" s="1" customFormat="1">
      <c r="A165" s="4" t="s">
        <v>70</v>
      </c>
      <c r="B165" s="118">
        <v>601</v>
      </c>
      <c r="C165" s="119" t="s">
        <v>567</v>
      </c>
      <c r="D165" s="96">
        <v>13</v>
      </c>
      <c r="E165" s="93" t="s">
        <v>637</v>
      </c>
      <c r="F165" s="93" t="s">
        <v>82</v>
      </c>
      <c r="G165" s="73">
        <v>13500</v>
      </c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</row>
    <row r="166" spans="1:31" s="1" customFormat="1" ht="31.5">
      <c r="A166" s="4" t="s">
        <v>431</v>
      </c>
      <c r="B166" s="118">
        <v>601</v>
      </c>
      <c r="C166" s="119" t="s">
        <v>567</v>
      </c>
      <c r="D166" s="96">
        <v>13</v>
      </c>
      <c r="E166" s="93" t="s">
        <v>434</v>
      </c>
      <c r="F166" s="93" t="s">
        <v>72</v>
      </c>
      <c r="G166" s="73">
        <f t="shared" si="20"/>
        <v>262800</v>
      </c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</row>
    <row r="167" spans="1:31" s="1" customFormat="1" ht="47.25">
      <c r="A167" s="4" t="s">
        <v>432</v>
      </c>
      <c r="B167" s="118">
        <v>601</v>
      </c>
      <c r="C167" s="119" t="s">
        <v>567</v>
      </c>
      <c r="D167" s="96">
        <v>13</v>
      </c>
      <c r="E167" s="93" t="s">
        <v>435</v>
      </c>
      <c r="F167" s="93" t="s">
        <v>72</v>
      </c>
      <c r="G167" s="73">
        <f t="shared" si="20"/>
        <v>262800</v>
      </c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</row>
    <row r="168" spans="1:31" s="1" customFormat="1" ht="31.5">
      <c r="A168" s="4" t="s">
        <v>69</v>
      </c>
      <c r="B168" s="118">
        <v>601</v>
      </c>
      <c r="C168" s="119" t="s">
        <v>567</v>
      </c>
      <c r="D168" s="96">
        <v>13</v>
      </c>
      <c r="E168" s="93" t="s">
        <v>435</v>
      </c>
      <c r="F168" s="93" t="s">
        <v>81</v>
      </c>
      <c r="G168" s="73">
        <f t="shared" si="20"/>
        <v>262800</v>
      </c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</row>
    <row r="169" spans="1:31" s="1" customFormat="1">
      <c r="A169" s="4" t="s">
        <v>70</v>
      </c>
      <c r="B169" s="118">
        <v>601</v>
      </c>
      <c r="C169" s="119" t="s">
        <v>567</v>
      </c>
      <c r="D169" s="96">
        <v>13</v>
      </c>
      <c r="E169" s="93" t="s">
        <v>435</v>
      </c>
      <c r="F169" s="93" t="s">
        <v>82</v>
      </c>
      <c r="G169" s="73">
        <v>262800</v>
      </c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</row>
    <row r="170" spans="1:31" s="1" customFormat="1">
      <c r="A170" s="4" t="s">
        <v>638</v>
      </c>
      <c r="B170" s="118">
        <v>601</v>
      </c>
      <c r="C170" s="119" t="s">
        <v>567</v>
      </c>
      <c r="D170" s="96">
        <v>13</v>
      </c>
      <c r="E170" s="93" t="s">
        <v>639</v>
      </c>
      <c r="F170" s="93" t="s">
        <v>72</v>
      </c>
      <c r="G170" s="73">
        <f t="shared" si="20"/>
        <v>2852200</v>
      </c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</row>
    <row r="171" spans="1:31" s="1" customFormat="1" ht="31.5">
      <c r="A171" s="4" t="s">
        <v>640</v>
      </c>
      <c r="B171" s="118">
        <v>601</v>
      </c>
      <c r="C171" s="119" t="s">
        <v>567</v>
      </c>
      <c r="D171" s="96">
        <v>13</v>
      </c>
      <c r="E171" s="93" t="s">
        <v>641</v>
      </c>
      <c r="F171" s="93" t="s">
        <v>72</v>
      </c>
      <c r="G171" s="73">
        <f t="shared" si="20"/>
        <v>2852200</v>
      </c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</row>
    <row r="172" spans="1:31" s="1" customFormat="1" ht="47.25">
      <c r="A172" s="4" t="s">
        <v>642</v>
      </c>
      <c r="B172" s="118">
        <v>601</v>
      </c>
      <c r="C172" s="119" t="s">
        <v>567</v>
      </c>
      <c r="D172" s="96">
        <v>13</v>
      </c>
      <c r="E172" s="93" t="s">
        <v>643</v>
      </c>
      <c r="F172" s="93" t="s">
        <v>72</v>
      </c>
      <c r="G172" s="73">
        <f t="shared" si="20"/>
        <v>2852200</v>
      </c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</row>
    <row r="173" spans="1:31" s="1" customFormat="1" ht="78.75">
      <c r="A173" s="4" t="s">
        <v>644</v>
      </c>
      <c r="B173" s="118">
        <v>601</v>
      </c>
      <c r="C173" s="119" t="s">
        <v>567</v>
      </c>
      <c r="D173" s="96">
        <v>13</v>
      </c>
      <c r="E173" s="93" t="s">
        <v>645</v>
      </c>
      <c r="F173" s="93" t="s">
        <v>72</v>
      </c>
      <c r="G173" s="73">
        <f t="shared" si="20"/>
        <v>2852200</v>
      </c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</row>
    <row r="174" spans="1:31" s="1" customFormat="1" ht="47.25">
      <c r="A174" s="4" t="s">
        <v>439</v>
      </c>
      <c r="B174" s="118">
        <v>601</v>
      </c>
      <c r="C174" s="119" t="s">
        <v>567</v>
      </c>
      <c r="D174" s="96">
        <v>13</v>
      </c>
      <c r="E174" s="93" t="s">
        <v>645</v>
      </c>
      <c r="F174" s="93" t="s">
        <v>450</v>
      </c>
      <c r="G174" s="73">
        <f t="shared" si="20"/>
        <v>2852200</v>
      </c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</row>
    <row r="175" spans="1:31" s="1" customFormat="1" ht="31.5">
      <c r="A175" s="4" t="s">
        <v>646</v>
      </c>
      <c r="B175" s="118">
        <v>601</v>
      </c>
      <c r="C175" s="119" t="s">
        <v>567</v>
      </c>
      <c r="D175" s="96">
        <v>13</v>
      </c>
      <c r="E175" s="93" t="s">
        <v>645</v>
      </c>
      <c r="F175" s="93" t="s">
        <v>647</v>
      </c>
      <c r="G175" s="73">
        <v>2852200</v>
      </c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</row>
    <row r="176" spans="1:31" s="1" customFormat="1">
      <c r="A176" s="4" t="s">
        <v>92</v>
      </c>
      <c r="B176" s="118">
        <v>601</v>
      </c>
      <c r="C176" s="119" t="s">
        <v>567</v>
      </c>
      <c r="D176" s="96">
        <v>13</v>
      </c>
      <c r="E176" s="93" t="s">
        <v>107</v>
      </c>
      <c r="F176" s="93" t="s">
        <v>72</v>
      </c>
      <c r="G176" s="73">
        <f t="shared" si="20"/>
        <v>38088330</v>
      </c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</row>
    <row r="177" spans="1:31" s="1" customFormat="1" ht="31.5">
      <c r="A177" s="4" t="s">
        <v>94</v>
      </c>
      <c r="B177" s="118">
        <v>601</v>
      </c>
      <c r="C177" s="119" t="s">
        <v>567</v>
      </c>
      <c r="D177" s="96">
        <v>13</v>
      </c>
      <c r="E177" s="93" t="s">
        <v>108</v>
      </c>
      <c r="F177" s="93" t="s">
        <v>72</v>
      </c>
      <c r="G177" s="73">
        <f>G178</f>
        <v>38088330</v>
      </c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</row>
    <row r="178" spans="1:31" s="1" customFormat="1">
      <c r="A178" s="4" t="s">
        <v>100</v>
      </c>
      <c r="B178" s="118">
        <v>601</v>
      </c>
      <c r="C178" s="119" t="s">
        <v>567</v>
      </c>
      <c r="D178" s="96">
        <v>13</v>
      </c>
      <c r="E178" s="93" t="s">
        <v>648</v>
      </c>
      <c r="F178" s="93" t="s">
        <v>72</v>
      </c>
      <c r="G178" s="73">
        <f>G179+G183+G186</f>
        <v>38088330</v>
      </c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</row>
    <row r="179" spans="1:31" s="1" customFormat="1">
      <c r="A179" s="4" t="s">
        <v>101</v>
      </c>
      <c r="B179" s="118">
        <v>601</v>
      </c>
      <c r="C179" s="119" t="s">
        <v>567</v>
      </c>
      <c r="D179" s="96">
        <v>13</v>
      </c>
      <c r="E179" s="93" t="s">
        <v>648</v>
      </c>
      <c r="F179" s="93" t="s">
        <v>114</v>
      </c>
      <c r="G179" s="73">
        <f>G180+G181+G182</f>
        <v>15922090</v>
      </c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</row>
    <row r="180" spans="1:31" s="1" customFormat="1">
      <c r="A180" s="4" t="s">
        <v>102</v>
      </c>
      <c r="B180" s="118">
        <v>601</v>
      </c>
      <c r="C180" s="119" t="s">
        <v>567</v>
      </c>
      <c r="D180" s="96">
        <v>13</v>
      </c>
      <c r="E180" s="93" t="s">
        <v>648</v>
      </c>
      <c r="F180" s="93" t="s">
        <v>115</v>
      </c>
      <c r="G180" s="73">
        <v>12186710</v>
      </c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</row>
    <row r="181" spans="1:31" s="1" customFormat="1">
      <c r="A181" s="4" t="s">
        <v>436</v>
      </c>
      <c r="B181" s="118">
        <v>601</v>
      </c>
      <c r="C181" s="119" t="s">
        <v>567</v>
      </c>
      <c r="D181" s="96">
        <v>13</v>
      </c>
      <c r="E181" s="93" t="s">
        <v>648</v>
      </c>
      <c r="F181" s="93" t="s">
        <v>437</v>
      </c>
      <c r="G181" s="73">
        <v>55000</v>
      </c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</row>
    <row r="182" spans="1:31" s="1" customFormat="1" ht="31.5">
      <c r="A182" s="4" t="s">
        <v>103</v>
      </c>
      <c r="B182" s="118">
        <v>601</v>
      </c>
      <c r="C182" s="119" t="s">
        <v>567</v>
      </c>
      <c r="D182" s="96">
        <v>13</v>
      </c>
      <c r="E182" s="93" t="s">
        <v>648</v>
      </c>
      <c r="F182" s="93" t="s">
        <v>116</v>
      </c>
      <c r="G182" s="73">
        <v>3680380</v>
      </c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</row>
    <row r="183" spans="1:31" s="1" customFormat="1" ht="31.5">
      <c r="A183" s="4" t="s">
        <v>69</v>
      </c>
      <c r="B183" s="118">
        <v>601</v>
      </c>
      <c r="C183" s="119" t="s">
        <v>567</v>
      </c>
      <c r="D183" s="96">
        <v>13</v>
      </c>
      <c r="E183" s="93" t="s">
        <v>648</v>
      </c>
      <c r="F183" s="93" t="s">
        <v>81</v>
      </c>
      <c r="G183" s="73">
        <f>G184+G185</f>
        <v>21918480</v>
      </c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</row>
    <row r="184" spans="1:31" s="1" customFormat="1">
      <c r="A184" s="4" t="s">
        <v>70</v>
      </c>
      <c r="B184" s="118">
        <v>601</v>
      </c>
      <c r="C184" s="119" t="s">
        <v>567</v>
      </c>
      <c r="D184" s="96">
        <v>13</v>
      </c>
      <c r="E184" s="93" t="s">
        <v>648</v>
      </c>
      <c r="F184" s="93" t="s">
        <v>82</v>
      </c>
      <c r="G184" s="73">
        <v>15770297</v>
      </c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</row>
    <row r="185" spans="1:31" s="1" customFormat="1">
      <c r="A185" s="4" t="s">
        <v>344</v>
      </c>
      <c r="B185" s="118">
        <v>601</v>
      </c>
      <c r="C185" s="119" t="s">
        <v>567</v>
      </c>
      <c r="D185" s="96">
        <v>13</v>
      </c>
      <c r="E185" s="93" t="s">
        <v>648</v>
      </c>
      <c r="F185" s="93" t="s">
        <v>350</v>
      </c>
      <c r="G185" s="73">
        <v>6148183</v>
      </c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</row>
    <row r="186" spans="1:31" s="1" customFormat="1">
      <c r="A186" s="4" t="s">
        <v>95</v>
      </c>
      <c r="B186" s="118">
        <v>601</v>
      </c>
      <c r="C186" s="119" t="s">
        <v>567</v>
      </c>
      <c r="D186" s="96">
        <v>13</v>
      </c>
      <c r="E186" s="93" t="s">
        <v>648</v>
      </c>
      <c r="F186" s="93" t="s">
        <v>110</v>
      </c>
      <c r="G186" s="73">
        <f>G187+G188+G189</f>
        <v>247760</v>
      </c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</row>
    <row r="187" spans="1:31" s="1" customFormat="1">
      <c r="A187" s="4" t="s">
        <v>127</v>
      </c>
      <c r="B187" s="118">
        <v>601</v>
      </c>
      <c r="C187" s="119" t="s">
        <v>567</v>
      </c>
      <c r="D187" s="96">
        <v>13</v>
      </c>
      <c r="E187" s="93" t="s">
        <v>648</v>
      </c>
      <c r="F187" s="93" t="s">
        <v>141</v>
      </c>
      <c r="G187" s="73">
        <v>160000</v>
      </c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</row>
    <row r="188" spans="1:31" s="1" customFormat="1">
      <c r="A188" s="4" t="s">
        <v>96</v>
      </c>
      <c r="B188" s="118">
        <v>601</v>
      </c>
      <c r="C188" s="119" t="s">
        <v>567</v>
      </c>
      <c r="D188" s="96">
        <v>13</v>
      </c>
      <c r="E188" s="93" t="s">
        <v>648</v>
      </c>
      <c r="F188" s="93" t="s">
        <v>111</v>
      </c>
      <c r="G188" s="73">
        <v>82760</v>
      </c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</row>
    <row r="189" spans="1:31" s="1" customFormat="1">
      <c r="A189" s="4" t="s">
        <v>98</v>
      </c>
      <c r="B189" s="118">
        <v>601</v>
      </c>
      <c r="C189" s="119" t="s">
        <v>567</v>
      </c>
      <c r="D189" s="96">
        <v>13</v>
      </c>
      <c r="E189" s="93" t="s">
        <v>648</v>
      </c>
      <c r="F189" s="93" t="s">
        <v>112</v>
      </c>
      <c r="G189" s="73">
        <v>5000</v>
      </c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</row>
    <row r="190" spans="1:31" s="1" customFormat="1" ht="31.5">
      <c r="A190" s="4" t="s">
        <v>130</v>
      </c>
      <c r="B190" s="118">
        <v>601</v>
      </c>
      <c r="C190" s="119" t="s">
        <v>567</v>
      </c>
      <c r="D190" s="96">
        <v>13</v>
      </c>
      <c r="E190" s="93" t="s">
        <v>143</v>
      </c>
      <c r="F190" s="93" t="s">
        <v>72</v>
      </c>
      <c r="G190" s="73">
        <f>G191</f>
        <v>9726338.1500000004</v>
      </c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</row>
    <row r="191" spans="1:31" s="1" customFormat="1">
      <c r="A191" s="4" t="s">
        <v>131</v>
      </c>
      <c r="B191" s="118">
        <v>601</v>
      </c>
      <c r="C191" s="119" t="s">
        <v>567</v>
      </c>
      <c r="D191" s="96">
        <v>13</v>
      </c>
      <c r="E191" s="93" t="s">
        <v>144</v>
      </c>
      <c r="F191" s="93" t="s">
        <v>72</v>
      </c>
      <c r="G191" s="73">
        <f t="shared" ref="G191" si="21">G192</f>
        <v>9726338.1500000004</v>
      </c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</row>
    <row r="192" spans="1:31" s="1" customFormat="1" ht="31.5">
      <c r="A192" s="4" t="s">
        <v>649</v>
      </c>
      <c r="B192" s="118">
        <v>601</v>
      </c>
      <c r="C192" s="119" t="s">
        <v>567</v>
      </c>
      <c r="D192" s="96">
        <v>13</v>
      </c>
      <c r="E192" s="93" t="s">
        <v>650</v>
      </c>
      <c r="F192" s="93" t="s">
        <v>72</v>
      </c>
      <c r="G192" s="73">
        <f>G193+G196</f>
        <v>9726338.1500000004</v>
      </c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</row>
    <row r="193" spans="1:31" s="1" customFormat="1">
      <c r="A193" s="4" t="s">
        <v>84</v>
      </c>
      <c r="B193" s="118">
        <v>601</v>
      </c>
      <c r="C193" s="119" t="s">
        <v>567</v>
      </c>
      <c r="D193" s="96">
        <v>13</v>
      </c>
      <c r="E193" s="93" t="s">
        <v>650</v>
      </c>
      <c r="F193" s="93" t="s">
        <v>85</v>
      </c>
      <c r="G193" s="73">
        <f>G194+G195</f>
        <v>9426338.1500000004</v>
      </c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</row>
    <row r="194" spans="1:31" s="1" customFormat="1">
      <c r="A194" s="4" t="s">
        <v>86</v>
      </c>
      <c r="B194" s="118">
        <v>601</v>
      </c>
      <c r="C194" s="119" t="s">
        <v>567</v>
      </c>
      <c r="D194" s="96">
        <v>13</v>
      </c>
      <c r="E194" s="93" t="s">
        <v>650</v>
      </c>
      <c r="F194" s="93" t="s">
        <v>87</v>
      </c>
      <c r="G194" s="73">
        <v>7239891.0499999998</v>
      </c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</row>
    <row r="195" spans="1:31" s="1" customFormat="1" ht="31.5">
      <c r="A195" s="4" t="s">
        <v>88</v>
      </c>
      <c r="B195" s="118">
        <v>601</v>
      </c>
      <c r="C195" s="119" t="s">
        <v>567</v>
      </c>
      <c r="D195" s="96">
        <v>13</v>
      </c>
      <c r="E195" s="93" t="s">
        <v>650</v>
      </c>
      <c r="F195" s="93" t="s">
        <v>89</v>
      </c>
      <c r="G195" s="73">
        <v>2186447.1</v>
      </c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</row>
    <row r="196" spans="1:31" s="1" customFormat="1" ht="31.5">
      <c r="A196" s="4" t="s">
        <v>69</v>
      </c>
      <c r="B196" s="118">
        <v>601</v>
      </c>
      <c r="C196" s="119" t="s">
        <v>567</v>
      </c>
      <c r="D196" s="96">
        <v>13</v>
      </c>
      <c r="E196" s="93" t="s">
        <v>650</v>
      </c>
      <c r="F196" s="93" t="s">
        <v>81</v>
      </c>
      <c r="G196" s="73">
        <f>G197</f>
        <v>300000</v>
      </c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</row>
    <row r="197" spans="1:31" s="1" customFormat="1">
      <c r="A197" s="4" t="s">
        <v>70</v>
      </c>
      <c r="B197" s="118">
        <v>601</v>
      </c>
      <c r="C197" s="119" t="s">
        <v>567</v>
      </c>
      <c r="D197" s="96">
        <v>13</v>
      </c>
      <c r="E197" s="93" t="s">
        <v>650</v>
      </c>
      <c r="F197" s="93" t="s">
        <v>82</v>
      </c>
      <c r="G197" s="73">
        <v>300000</v>
      </c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</row>
    <row r="198" spans="1:31" s="149" customFormat="1">
      <c r="A198" s="107" t="s">
        <v>399</v>
      </c>
      <c r="B198" s="108">
        <v>601</v>
      </c>
      <c r="C198" s="109" t="s">
        <v>568</v>
      </c>
      <c r="D198" s="110" t="s">
        <v>566</v>
      </c>
      <c r="E198" s="111" t="s">
        <v>3</v>
      </c>
      <c r="F198" s="111" t="s">
        <v>72</v>
      </c>
      <c r="G198" s="112">
        <f t="shared" ref="G198:G204" si="22">G199</f>
        <v>500000</v>
      </c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</row>
    <row r="199" spans="1:31" s="147" customFormat="1" ht="31.5">
      <c r="A199" s="3" t="s">
        <v>651</v>
      </c>
      <c r="B199" s="113">
        <v>601</v>
      </c>
      <c r="C199" s="114" t="s">
        <v>568</v>
      </c>
      <c r="D199" s="115">
        <v>14</v>
      </c>
      <c r="E199" s="116" t="s">
        <v>3</v>
      </c>
      <c r="F199" s="116" t="s">
        <v>72</v>
      </c>
      <c r="G199" s="117">
        <f t="shared" si="22"/>
        <v>500000</v>
      </c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</row>
    <row r="200" spans="1:31" s="1" customFormat="1" ht="31.5">
      <c r="A200" s="4" t="s">
        <v>99</v>
      </c>
      <c r="B200" s="118">
        <v>601</v>
      </c>
      <c r="C200" s="119" t="s">
        <v>568</v>
      </c>
      <c r="D200" s="96">
        <v>14</v>
      </c>
      <c r="E200" s="93" t="s">
        <v>113</v>
      </c>
      <c r="F200" s="93" t="s">
        <v>72</v>
      </c>
      <c r="G200" s="73">
        <f t="shared" si="22"/>
        <v>500000</v>
      </c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</row>
    <row r="201" spans="1:31" s="1" customFormat="1">
      <c r="A201" s="4" t="s">
        <v>652</v>
      </c>
      <c r="B201" s="118">
        <v>601</v>
      </c>
      <c r="C201" s="119" t="s">
        <v>568</v>
      </c>
      <c r="D201" s="96">
        <v>14</v>
      </c>
      <c r="E201" s="93" t="s">
        <v>653</v>
      </c>
      <c r="F201" s="93" t="s">
        <v>72</v>
      </c>
      <c r="G201" s="73">
        <f t="shared" si="22"/>
        <v>500000</v>
      </c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</row>
    <row r="202" spans="1:31" s="1" customFormat="1" ht="31.5">
      <c r="A202" s="4" t="s">
        <v>654</v>
      </c>
      <c r="B202" s="118">
        <v>601</v>
      </c>
      <c r="C202" s="119" t="s">
        <v>568</v>
      </c>
      <c r="D202" s="96">
        <v>14</v>
      </c>
      <c r="E202" s="93" t="s">
        <v>655</v>
      </c>
      <c r="F202" s="93" t="s">
        <v>72</v>
      </c>
      <c r="G202" s="73">
        <f t="shared" si="22"/>
        <v>500000</v>
      </c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</row>
    <row r="203" spans="1:31" s="1" customFormat="1" ht="31.5">
      <c r="A203" s="4" t="s">
        <v>656</v>
      </c>
      <c r="B203" s="118">
        <v>601</v>
      </c>
      <c r="C203" s="119" t="s">
        <v>568</v>
      </c>
      <c r="D203" s="96">
        <v>14</v>
      </c>
      <c r="E203" s="93" t="s">
        <v>657</v>
      </c>
      <c r="F203" s="93" t="s">
        <v>72</v>
      </c>
      <c r="G203" s="73">
        <f t="shared" si="22"/>
        <v>500000</v>
      </c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</row>
    <row r="204" spans="1:31" s="1" customFormat="1">
      <c r="A204" s="4" t="s">
        <v>84</v>
      </c>
      <c r="B204" s="118">
        <v>601</v>
      </c>
      <c r="C204" s="119" t="s">
        <v>568</v>
      </c>
      <c r="D204" s="96">
        <v>14</v>
      </c>
      <c r="E204" s="93" t="s">
        <v>657</v>
      </c>
      <c r="F204" s="93" t="s">
        <v>85</v>
      </c>
      <c r="G204" s="73">
        <f t="shared" si="22"/>
        <v>500000</v>
      </c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</row>
    <row r="205" spans="1:31" s="1" customFormat="1">
      <c r="A205" s="4" t="s">
        <v>569</v>
      </c>
      <c r="B205" s="118">
        <v>601</v>
      </c>
      <c r="C205" s="119" t="s">
        <v>568</v>
      </c>
      <c r="D205" s="96">
        <v>14</v>
      </c>
      <c r="E205" s="93" t="s">
        <v>657</v>
      </c>
      <c r="F205" s="93" t="s">
        <v>570</v>
      </c>
      <c r="G205" s="73">
        <v>500000</v>
      </c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</row>
    <row r="206" spans="1:31" s="149" customFormat="1">
      <c r="A206" s="107" t="s">
        <v>181</v>
      </c>
      <c r="B206" s="108">
        <v>601</v>
      </c>
      <c r="C206" s="109" t="s">
        <v>658</v>
      </c>
      <c r="D206" s="110" t="s">
        <v>566</v>
      </c>
      <c r="E206" s="111" t="s">
        <v>3</v>
      </c>
      <c r="F206" s="111" t="s">
        <v>72</v>
      </c>
      <c r="G206" s="112">
        <f t="shared" ref="G206:G212" si="23">G207</f>
        <v>160000</v>
      </c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</row>
    <row r="207" spans="1:31" s="147" customFormat="1">
      <c r="A207" s="3" t="s">
        <v>659</v>
      </c>
      <c r="B207" s="113">
        <v>601</v>
      </c>
      <c r="C207" s="114" t="s">
        <v>658</v>
      </c>
      <c r="D207" s="115" t="s">
        <v>600</v>
      </c>
      <c r="E207" s="116" t="s">
        <v>3</v>
      </c>
      <c r="F207" s="116" t="s">
        <v>72</v>
      </c>
      <c r="G207" s="117">
        <f t="shared" si="23"/>
        <v>160000</v>
      </c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</row>
    <row r="208" spans="1:31" s="1" customFormat="1" ht="31.5">
      <c r="A208" s="4" t="s">
        <v>611</v>
      </c>
      <c r="B208" s="118">
        <v>601</v>
      </c>
      <c r="C208" s="119" t="s">
        <v>658</v>
      </c>
      <c r="D208" s="96" t="s">
        <v>600</v>
      </c>
      <c r="E208" s="93" t="s">
        <v>612</v>
      </c>
      <c r="F208" s="93" t="s">
        <v>72</v>
      </c>
      <c r="G208" s="73">
        <f t="shared" si="23"/>
        <v>160000</v>
      </c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</row>
    <row r="209" spans="1:31" s="1" customFormat="1" ht="31.5">
      <c r="A209" s="4" t="s">
        <v>613</v>
      </c>
      <c r="B209" s="118">
        <v>601</v>
      </c>
      <c r="C209" s="119" t="s">
        <v>658</v>
      </c>
      <c r="D209" s="96" t="s">
        <v>600</v>
      </c>
      <c r="E209" s="93" t="s">
        <v>614</v>
      </c>
      <c r="F209" s="93" t="s">
        <v>72</v>
      </c>
      <c r="G209" s="73">
        <f t="shared" si="23"/>
        <v>160000</v>
      </c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</row>
    <row r="210" spans="1:31" s="1" customFormat="1" ht="31.5">
      <c r="A210" s="4" t="s">
        <v>660</v>
      </c>
      <c r="B210" s="118">
        <v>601</v>
      </c>
      <c r="C210" s="119" t="s">
        <v>658</v>
      </c>
      <c r="D210" s="96" t="s">
        <v>600</v>
      </c>
      <c r="E210" s="93" t="s">
        <v>661</v>
      </c>
      <c r="F210" s="93" t="s">
        <v>72</v>
      </c>
      <c r="G210" s="73">
        <f t="shared" si="23"/>
        <v>160000</v>
      </c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</row>
    <row r="211" spans="1:31" s="1" customFormat="1" ht="31.5">
      <c r="A211" s="4" t="s">
        <v>662</v>
      </c>
      <c r="B211" s="118">
        <v>601</v>
      </c>
      <c r="C211" s="119" t="s">
        <v>658</v>
      </c>
      <c r="D211" s="96" t="s">
        <v>600</v>
      </c>
      <c r="E211" s="93" t="s">
        <v>663</v>
      </c>
      <c r="F211" s="93" t="s">
        <v>72</v>
      </c>
      <c r="G211" s="73">
        <f t="shared" si="23"/>
        <v>160000</v>
      </c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</row>
    <row r="212" spans="1:31" s="1" customFormat="1" ht="31.5">
      <c r="A212" s="4" t="s">
        <v>69</v>
      </c>
      <c r="B212" s="118">
        <v>601</v>
      </c>
      <c r="C212" s="119" t="s">
        <v>658</v>
      </c>
      <c r="D212" s="96" t="s">
        <v>600</v>
      </c>
      <c r="E212" s="93" t="s">
        <v>663</v>
      </c>
      <c r="F212" s="93" t="s">
        <v>81</v>
      </c>
      <c r="G212" s="73">
        <f t="shared" si="23"/>
        <v>160000</v>
      </c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</row>
    <row r="213" spans="1:31" s="1" customFormat="1">
      <c r="A213" s="4" t="s">
        <v>70</v>
      </c>
      <c r="B213" s="118">
        <v>601</v>
      </c>
      <c r="C213" s="119" t="s">
        <v>658</v>
      </c>
      <c r="D213" s="96" t="s">
        <v>600</v>
      </c>
      <c r="E213" s="93" t="s">
        <v>663</v>
      </c>
      <c r="F213" s="93" t="s">
        <v>82</v>
      </c>
      <c r="G213" s="73">
        <v>160000</v>
      </c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</row>
    <row r="214" spans="1:31" s="149" customFormat="1">
      <c r="A214" s="107" t="s">
        <v>228</v>
      </c>
      <c r="B214" s="108">
        <v>601</v>
      </c>
      <c r="C214" s="109" t="s">
        <v>664</v>
      </c>
      <c r="D214" s="110" t="s">
        <v>566</v>
      </c>
      <c r="E214" s="111" t="s">
        <v>3</v>
      </c>
      <c r="F214" s="111" t="s">
        <v>72</v>
      </c>
      <c r="G214" s="112">
        <f t="shared" ref="G214:G220" si="24">G215</f>
        <v>2061000</v>
      </c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</row>
    <row r="215" spans="1:31" s="147" customFormat="1">
      <c r="A215" s="3" t="s">
        <v>229</v>
      </c>
      <c r="B215" s="113">
        <v>601</v>
      </c>
      <c r="C215" s="114" t="s">
        <v>664</v>
      </c>
      <c r="D215" s="115" t="s">
        <v>567</v>
      </c>
      <c r="E215" s="116" t="s">
        <v>3</v>
      </c>
      <c r="F215" s="116" t="s">
        <v>72</v>
      </c>
      <c r="G215" s="117">
        <f t="shared" si="24"/>
        <v>2061000</v>
      </c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</row>
    <row r="216" spans="1:31" s="1" customFormat="1">
      <c r="A216" s="4" t="s">
        <v>222</v>
      </c>
      <c r="B216" s="118">
        <v>601</v>
      </c>
      <c r="C216" s="119" t="s">
        <v>664</v>
      </c>
      <c r="D216" s="96" t="s">
        <v>567</v>
      </c>
      <c r="E216" s="93" t="s">
        <v>237</v>
      </c>
      <c r="F216" s="93" t="s">
        <v>72</v>
      </c>
      <c r="G216" s="73">
        <f t="shared" si="24"/>
        <v>2061000</v>
      </c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</row>
    <row r="217" spans="1:31" s="1" customFormat="1" ht="47.25">
      <c r="A217" s="4" t="s">
        <v>252</v>
      </c>
      <c r="B217" s="118">
        <v>601</v>
      </c>
      <c r="C217" s="119" t="s">
        <v>664</v>
      </c>
      <c r="D217" s="96" t="s">
        <v>567</v>
      </c>
      <c r="E217" s="93" t="s">
        <v>272</v>
      </c>
      <c r="F217" s="93" t="s">
        <v>72</v>
      </c>
      <c r="G217" s="73">
        <f t="shared" si="24"/>
        <v>2061000</v>
      </c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</row>
    <row r="218" spans="1:31" s="1" customFormat="1" ht="63">
      <c r="A218" s="4" t="s">
        <v>253</v>
      </c>
      <c r="B218" s="118">
        <v>601</v>
      </c>
      <c r="C218" s="119" t="s">
        <v>664</v>
      </c>
      <c r="D218" s="96" t="s">
        <v>567</v>
      </c>
      <c r="E218" s="93" t="s">
        <v>273</v>
      </c>
      <c r="F218" s="93" t="s">
        <v>72</v>
      </c>
      <c r="G218" s="73">
        <f t="shared" si="24"/>
        <v>2061000</v>
      </c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</row>
    <row r="219" spans="1:31" s="1" customFormat="1">
      <c r="A219" s="4" t="s">
        <v>484</v>
      </c>
      <c r="B219" s="118">
        <v>601</v>
      </c>
      <c r="C219" s="119" t="s">
        <v>664</v>
      </c>
      <c r="D219" s="96" t="s">
        <v>567</v>
      </c>
      <c r="E219" s="93" t="s">
        <v>486</v>
      </c>
      <c r="F219" s="93" t="s">
        <v>72</v>
      </c>
      <c r="G219" s="73">
        <f t="shared" si="24"/>
        <v>2061000</v>
      </c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</row>
    <row r="220" spans="1:31" s="1" customFormat="1" ht="31.5">
      <c r="A220" s="4" t="s">
        <v>69</v>
      </c>
      <c r="B220" s="118">
        <v>601</v>
      </c>
      <c r="C220" s="119" t="s">
        <v>664</v>
      </c>
      <c r="D220" s="96" t="s">
        <v>567</v>
      </c>
      <c r="E220" s="93" t="s">
        <v>486</v>
      </c>
      <c r="F220" s="93" t="s">
        <v>81</v>
      </c>
      <c r="G220" s="73">
        <f t="shared" si="24"/>
        <v>2061000</v>
      </c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</row>
    <row r="221" spans="1:31" s="1" customFormat="1">
      <c r="A221" s="4" t="s">
        <v>70</v>
      </c>
      <c r="B221" s="118">
        <v>601</v>
      </c>
      <c r="C221" s="119" t="s">
        <v>664</v>
      </c>
      <c r="D221" s="96" t="s">
        <v>567</v>
      </c>
      <c r="E221" s="93" t="s">
        <v>486</v>
      </c>
      <c r="F221" s="93" t="s">
        <v>82</v>
      </c>
      <c r="G221" s="73">
        <v>2061000</v>
      </c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</row>
    <row r="222" spans="1:31" s="149" customFormat="1">
      <c r="A222" s="107" t="s">
        <v>580</v>
      </c>
      <c r="B222" s="108">
        <v>601</v>
      </c>
      <c r="C222" s="109">
        <v>12</v>
      </c>
      <c r="D222" s="110" t="s">
        <v>567</v>
      </c>
      <c r="E222" s="111" t="s">
        <v>3</v>
      </c>
      <c r="F222" s="111" t="s">
        <v>72</v>
      </c>
      <c r="G222" s="112">
        <f>G223+G230</f>
        <v>21107500</v>
      </c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</row>
    <row r="223" spans="1:31" s="147" customFormat="1">
      <c r="A223" s="3" t="s">
        <v>581</v>
      </c>
      <c r="B223" s="113">
        <v>601</v>
      </c>
      <c r="C223" s="114">
        <v>12</v>
      </c>
      <c r="D223" s="115" t="s">
        <v>567</v>
      </c>
      <c r="E223" s="116" t="s">
        <v>3</v>
      </c>
      <c r="F223" s="116" t="s">
        <v>72</v>
      </c>
      <c r="G223" s="117">
        <f>G224</f>
        <v>6029875</v>
      </c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</row>
    <row r="224" spans="1:31" s="1" customFormat="1" ht="47.25">
      <c r="A224" s="4" t="s">
        <v>104</v>
      </c>
      <c r="B224" s="118">
        <v>601</v>
      </c>
      <c r="C224" s="119">
        <v>12</v>
      </c>
      <c r="D224" s="96" t="s">
        <v>567</v>
      </c>
      <c r="E224" s="93" t="s">
        <v>117</v>
      </c>
      <c r="F224" s="93" t="s">
        <v>72</v>
      </c>
      <c r="G224" s="73">
        <f t="shared" ref="G224:G228" si="25">G225</f>
        <v>6029875</v>
      </c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</row>
    <row r="225" spans="1:31" s="1" customFormat="1">
      <c r="A225" s="4" t="s">
        <v>105</v>
      </c>
      <c r="B225" s="118">
        <v>601</v>
      </c>
      <c r="C225" s="119">
        <v>12</v>
      </c>
      <c r="D225" s="96" t="s">
        <v>567</v>
      </c>
      <c r="E225" s="93" t="s">
        <v>118</v>
      </c>
      <c r="F225" s="93" t="s">
        <v>72</v>
      </c>
      <c r="G225" s="73">
        <f t="shared" si="25"/>
        <v>6029875</v>
      </c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</row>
    <row r="226" spans="1:31" s="1" customFormat="1" ht="31.5">
      <c r="A226" s="4" t="s">
        <v>665</v>
      </c>
      <c r="B226" s="118">
        <v>601</v>
      </c>
      <c r="C226" s="119">
        <v>12</v>
      </c>
      <c r="D226" s="96" t="s">
        <v>567</v>
      </c>
      <c r="E226" s="93" t="s">
        <v>666</v>
      </c>
      <c r="F226" s="93" t="s">
        <v>72</v>
      </c>
      <c r="G226" s="73">
        <f t="shared" si="25"/>
        <v>6029875</v>
      </c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</row>
    <row r="227" spans="1:31" s="1" customFormat="1">
      <c r="A227" s="4" t="s">
        <v>583</v>
      </c>
      <c r="B227" s="118">
        <v>601</v>
      </c>
      <c r="C227" s="119">
        <v>12</v>
      </c>
      <c r="D227" s="96" t="s">
        <v>567</v>
      </c>
      <c r="E227" s="93" t="s">
        <v>667</v>
      </c>
      <c r="F227" s="93" t="s">
        <v>72</v>
      </c>
      <c r="G227" s="73">
        <f t="shared" si="25"/>
        <v>6029875</v>
      </c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</row>
    <row r="228" spans="1:31" s="1" customFormat="1" ht="31.5">
      <c r="A228" s="4" t="s">
        <v>69</v>
      </c>
      <c r="B228" s="118">
        <v>601</v>
      </c>
      <c r="C228" s="119">
        <v>12</v>
      </c>
      <c r="D228" s="96" t="s">
        <v>567</v>
      </c>
      <c r="E228" s="93" t="s">
        <v>667</v>
      </c>
      <c r="F228" s="93" t="s">
        <v>81</v>
      </c>
      <c r="G228" s="73">
        <f t="shared" si="25"/>
        <v>6029875</v>
      </c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</row>
    <row r="229" spans="1:31" s="1" customFormat="1">
      <c r="A229" s="4" t="s">
        <v>70</v>
      </c>
      <c r="B229" s="118">
        <v>601</v>
      </c>
      <c r="C229" s="119">
        <v>12</v>
      </c>
      <c r="D229" s="96" t="s">
        <v>567</v>
      </c>
      <c r="E229" s="93" t="s">
        <v>667</v>
      </c>
      <c r="F229" s="93" t="s">
        <v>82</v>
      </c>
      <c r="G229" s="73">
        <v>6029875</v>
      </c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</row>
    <row r="230" spans="1:31" s="147" customFormat="1">
      <c r="A230" s="3" t="s">
        <v>585</v>
      </c>
      <c r="B230" s="113">
        <v>601</v>
      </c>
      <c r="C230" s="114">
        <v>12</v>
      </c>
      <c r="D230" s="115" t="s">
        <v>586</v>
      </c>
      <c r="E230" s="116" t="s">
        <v>3</v>
      </c>
      <c r="F230" s="116" t="s">
        <v>72</v>
      </c>
      <c r="G230" s="117">
        <f t="shared" ref="G230:G231" si="26">G231</f>
        <v>15077625</v>
      </c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</row>
    <row r="231" spans="1:31" s="1" customFormat="1" ht="47.25">
      <c r="A231" s="4" t="s">
        <v>104</v>
      </c>
      <c r="B231" s="118">
        <v>601</v>
      </c>
      <c r="C231" s="119">
        <v>12</v>
      </c>
      <c r="D231" s="96" t="s">
        <v>586</v>
      </c>
      <c r="E231" s="93" t="s">
        <v>117</v>
      </c>
      <c r="F231" s="93" t="s">
        <v>72</v>
      </c>
      <c r="G231" s="73">
        <f t="shared" si="26"/>
        <v>15077625</v>
      </c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</row>
    <row r="232" spans="1:31" s="1" customFormat="1">
      <c r="A232" s="4" t="s">
        <v>105</v>
      </c>
      <c r="B232" s="118">
        <v>601</v>
      </c>
      <c r="C232" s="119">
        <v>12</v>
      </c>
      <c r="D232" s="96" t="s">
        <v>586</v>
      </c>
      <c r="E232" s="93" t="s">
        <v>118</v>
      </c>
      <c r="F232" s="93" t="s">
        <v>72</v>
      </c>
      <c r="G232" s="73">
        <f>G233+G237</f>
        <v>15077625</v>
      </c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</row>
    <row r="233" spans="1:31" s="1" customFormat="1" ht="31.5">
      <c r="A233" s="4" t="s">
        <v>665</v>
      </c>
      <c r="B233" s="118">
        <v>601</v>
      </c>
      <c r="C233" s="119">
        <v>12</v>
      </c>
      <c r="D233" s="96" t="s">
        <v>586</v>
      </c>
      <c r="E233" s="93" t="s">
        <v>666</v>
      </c>
      <c r="F233" s="93" t="s">
        <v>72</v>
      </c>
      <c r="G233" s="73">
        <f t="shared" ref="G233:G235" si="27">G234</f>
        <v>1710625</v>
      </c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</row>
    <row r="234" spans="1:31" s="1" customFormat="1">
      <c r="A234" s="4" t="s">
        <v>583</v>
      </c>
      <c r="B234" s="118">
        <v>601</v>
      </c>
      <c r="C234" s="119">
        <v>12</v>
      </c>
      <c r="D234" s="96" t="s">
        <v>586</v>
      </c>
      <c r="E234" s="93" t="s">
        <v>667</v>
      </c>
      <c r="F234" s="93" t="s">
        <v>72</v>
      </c>
      <c r="G234" s="73">
        <f t="shared" si="27"/>
        <v>1710625</v>
      </c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</row>
    <row r="235" spans="1:31" s="1" customFormat="1" ht="31.5">
      <c r="A235" s="4" t="s">
        <v>69</v>
      </c>
      <c r="B235" s="118">
        <v>601</v>
      </c>
      <c r="C235" s="119">
        <v>12</v>
      </c>
      <c r="D235" s="96" t="s">
        <v>586</v>
      </c>
      <c r="E235" s="93" t="s">
        <v>667</v>
      </c>
      <c r="F235" s="93" t="s">
        <v>81</v>
      </c>
      <c r="G235" s="73">
        <f t="shared" si="27"/>
        <v>1710625</v>
      </c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</row>
    <row r="236" spans="1:31" s="1" customFormat="1">
      <c r="A236" s="4" t="s">
        <v>70</v>
      </c>
      <c r="B236" s="118">
        <v>601</v>
      </c>
      <c r="C236" s="119">
        <v>12</v>
      </c>
      <c r="D236" s="96" t="s">
        <v>586</v>
      </c>
      <c r="E236" s="93" t="s">
        <v>667</v>
      </c>
      <c r="F236" s="93" t="s">
        <v>82</v>
      </c>
      <c r="G236" s="73">
        <v>1710625</v>
      </c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</row>
    <row r="237" spans="1:31" s="1" customFormat="1" ht="31.5">
      <c r="A237" s="4" t="s">
        <v>668</v>
      </c>
      <c r="B237" s="118">
        <v>601</v>
      </c>
      <c r="C237" s="119">
        <v>12</v>
      </c>
      <c r="D237" s="96" t="s">
        <v>586</v>
      </c>
      <c r="E237" s="93" t="s">
        <v>669</v>
      </c>
      <c r="F237" s="93" t="s">
        <v>72</v>
      </c>
      <c r="G237" s="73">
        <f t="shared" ref="G237:G238" si="28">G238</f>
        <v>13367000</v>
      </c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</row>
    <row r="238" spans="1:31" s="1" customFormat="1" ht="31.5">
      <c r="A238" s="4" t="s">
        <v>670</v>
      </c>
      <c r="B238" s="118">
        <v>601</v>
      </c>
      <c r="C238" s="119">
        <v>12</v>
      </c>
      <c r="D238" s="96" t="s">
        <v>586</v>
      </c>
      <c r="E238" s="93" t="s">
        <v>671</v>
      </c>
      <c r="F238" s="93" t="s">
        <v>72</v>
      </c>
      <c r="G238" s="73">
        <f t="shared" si="28"/>
        <v>13367000</v>
      </c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</row>
    <row r="239" spans="1:31" s="1" customFormat="1" ht="31.5">
      <c r="A239" s="4" t="s">
        <v>106</v>
      </c>
      <c r="B239" s="118">
        <v>601</v>
      </c>
      <c r="C239" s="119">
        <v>12</v>
      </c>
      <c r="D239" s="96" t="s">
        <v>586</v>
      </c>
      <c r="E239" s="93" t="s">
        <v>671</v>
      </c>
      <c r="F239" s="93" t="s">
        <v>119</v>
      </c>
      <c r="G239" s="73">
        <f>G240</f>
        <v>13367000</v>
      </c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</row>
    <row r="240" spans="1:31" s="1" customFormat="1" ht="47.25">
      <c r="A240" s="121" t="s">
        <v>544</v>
      </c>
      <c r="B240" s="118">
        <v>601</v>
      </c>
      <c r="C240" s="119">
        <v>12</v>
      </c>
      <c r="D240" s="96" t="s">
        <v>586</v>
      </c>
      <c r="E240" s="93" t="s">
        <v>671</v>
      </c>
      <c r="F240" s="93" t="s">
        <v>672</v>
      </c>
      <c r="G240" s="73">
        <v>13367000</v>
      </c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</row>
    <row r="241" spans="1:31" s="1" customFormat="1">
      <c r="A241" s="4"/>
      <c r="B241" s="118"/>
      <c r="C241" s="119"/>
      <c r="D241" s="96"/>
      <c r="E241" s="93"/>
      <c r="F241" s="93"/>
      <c r="G241" s="73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</row>
    <row r="242" spans="1:31" s="1" customFormat="1">
      <c r="A242" s="2" t="s">
        <v>146</v>
      </c>
      <c r="B242" s="102" t="s">
        <v>673</v>
      </c>
      <c r="C242" s="103" t="s">
        <v>566</v>
      </c>
      <c r="D242" s="104" t="s">
        <v>566</v>
      </c>
      <c r="E242" s="105" t="s">
        <v>3</v>
      </c>
      <c r="F242" s="105" t="s">
        <v>72</v>
      </c>
      <c r="G242" s="106">
        <f>G243+G289+G306+G313+G321</f>
        <v>333268311.69999999</v>
      </c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</row>
    <row r="243" spans="1:31" s="149" customFormat="1">
      <c r="A243" s="107" t="s">
        <v>73</v>
      </c>
      <c r="B243" s="108" t="s">
        <v>673</v>
      </c>
      <c r="C243" s="109" t="s">
        <v>567</v>
      </c>
      <c r="D243" s="110" t="s">
        <v>566</v>
      </c>
      <c r="E243" s="111" t="s">
        <v>3</v>
      </c>
      <c r="F243" s="111" t="s">
        <v>72</v>
      </c>
      <c r="G243" s="112">
        <f>G244</f>
        <v>237934831.69</v>
      </c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</row>
    <row r="244" spans="1:31" s="147" customFormat="1">
      <c r="A244" s="3" t="s">
        <v>97</v>
      </c>
      <c r="B244" s="113" t="s">
        <v>673</v>
      </c>
      <c r="C244" s="114" t="s">
        <v>567</v>
      </c>
      <c r="D244" s="115" t="s">
        <v>674</v>
      </c>
      <c r="E244" s="116" t="s">
        <v>3</v>
      </c>
      <c r="F244" s="116" t="s">
        <v>72</v>
      </c>
      <c r="G244" s="117">
        <f>G245+G251+G269</f>
        <v>237934831.69</v>
      </c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</row>
    <row r="245" spans="1:31" s="1" customFormat="1" ht="47.25">
      <c r="A245" s="121" t="s">
        <v>312</v>
      </c>
      <c r="B245" s="118" t="s">
        <v>673</v>
      </c>
      <c r="C245" s="119" t="s">
        <v>567</v>
      </c>
      <c r="D245" s="96" t="s">
        <v>674</v>
      </c>
      <c r="E245" s="93" t="s">
        <v>63</v>
      </c>
      <c r="F245" s="93" t="s">
        <v>72</v>
      </c>
      <c r="G245" s="120">
        <f t="shared" ref="G245:G248" si="29">G246</f>
        <v>140000000</v>
      </c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</row>
    <row r="246" spans="1:31" s="1" customFormat="1">
      <c r="A246" s="121" t="s">
        <v>322</v>
      </c>
      <c r="B246" s="118" t="s">
        <v>673</v>
      </c>
      <c r="C246" s="119" t="s">
        <v>567</v>
      </c>
      <c r="D246" s="96" t="s">
        <v>674</v>
      </c>
      <c r="E246" s="93" t="s">
        <v>64</v>
      </c>
      <c r="F246" s="93" t="s">
        <v>72</v>
      </c>
      <c r="G246" s="120">
        <f t="shared" si="29"/>
        <v>140000000</v>
      </c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</row>
    <row r="247" spans="1:31" s="1" customFormat="1" ht="31.5">
      <c r="A247" s="121" t="s">
        <v>368</v>
      </c>
      <c r="B247" s="118" t="s">
        <v>673</v>
      </c>
      <c r="C247" s="119" t="s">
        <v>567</v>
      </c>
      <c r="D247" s="96" t="s">
        <v>674</v>
      </c>
      <c r="E247" s="93" t="s">
        <v>384</v>
      </c>
      <c r="F247" s="93" t="s">
        <v>72</v>
      </c>
      <c r="G247" s="120">
        <f t="shared" si="29"/>
        <v>140000000</v>
      </c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</row>
    <row r="248" spans="1:31" s="1" customFormat="1" ht="31.5">
      <c r="A248" s="121" t="s">
        <v>369</v>
      </c>
      <c r="B248" s="118" t="s">
        <v>673</v>
      </c>
      <c r="C248" s="119" t="s">
        <v>567</v>
      </c>
      <c r="D248" s="96" t="s">
        <v>674</v>
      </c>
      <c r="E248" s="93" t="s">
        <v>385</v>
      </c>
      <c r="F248" s="93" t="s">
        <v>72</v>
      </c>
      <c r="G248" s="120">
        <f t="shared" si="29"/>
        <v>140000000</v>
      </c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</row>
    <row r="249" spans="1:31" s="1" customFormat="1">
      <c r="A249" s="121" t="s">
        <v>366</v>
      </c>
      <c r="B249" s="122" t="s">
        <v>673</v>
      </c>
      <c r="C249" s="123" t="s">
        <v>567</v>
      </c>
      <c r="D249" s="124" t="s">
        <v>674</v>
      </c>
      <c r="E249" s="93" t="s">
        <v>385</v>
      </c>
      <c r="F249" s="93" t="s">
        <v>382</v>
      </c>
      <c r="G249" s="120">
        <f>G250</f>
        <v>140000000</v>
      </c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</row>
    <row r="250" spans="1:31" s="1" customFormat="1" ht="31.5">
      <c r="A250" s="121" t="s">
        <v>675</v>
      </c>
      <c r="B250" s="118" t="s">
        <v>673</v>
      </c>
      <c r="C250" s="119" t="s">
        <v>567</v>
      </c>
      <c r="D250" s="96" t="s">
        <v>674</v>
      </c>
      <c r="E250" s="93" t="s">
        <v>385</v>
      </c>
      <c r="F250" s="93" t="s">
        <v>676</v>
      </c>
      <c r="G250" s="73">
        <v>140000000</v>
      </c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</row>
    <row r="251" spans="1:31" s="1" customFormat="1" ht="31.5">
      <c r="A251" s="121" t="s">
        <v>121</v>
      </c>
      <c r="B251" s="118" t="s">
        <v>673</v>
      </c>
      <c r="C251" s="119" t="s">
        <v>567</v>
      </c>
      <c r="D251" s="96" t="s">
        <v>674</v>
      </c>
      <c r="E251" s="93" t="s">
        <v>135</v>
      </c>
      <c r="F251" s="93" t="s">
        <v>72</v>
      </c>
      <c r="G251" s="73">
        <f>G252</f>
        <v>7295950</v>
      </c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</row>
    <row r="252" spans="1:31" s="1" customFormat="1" ht="47.25">
      <c r="A252" s="121" t="s">
        <v>122</v>
      </c>
      <c r="B252" s="118" t="s">
        <v>673</v>
      </c>
      <c r="C252" s="119" t="s">
        <v>567</v>
      </c>
      <c r="D252" s="96" t="s">
        <v>674</v>
      </c>
      <c r="E252" s="93" t="s">
        <v>136</v>
      </c>
      <c r="F252" s="93" t="s">
        <v>72</v>
      </c>
      <c r="G252" s="73">
        <f>G253+G259</f>
        <v>7295950</v>
      </c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</row>
    <row r="253" spans="1:31" s="1" customFormat="1" ht="47.25">
      <c r="A253" s="121" t="s">
        <v>677</v>
      </c>
      <c r="B253" s="118" t="s">
        <v>673</v>
      </c>
      <c r="C253" s="119" t="s">
        <v>567</v>
      </c>
      <c r="D253" s="96" t="s">
        <v>674</v>
      </c>
      <c r="E253" s="93" t="s">
        <v>678</v>
      </c>
      <c r="F253" s="93" t="s">
        <v>72</v>
      </c>
      <c r="G253" s="73">
        <f>G254</f>
        <v>1239320</v>
      </c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</row>
    <row r="254" spans="1:31" s="1" customFormat="1" ht="47.25">
      <c r="A254" s="121" t="s">
        <v>679</v>
      </c>
      <c r="B254" s="118" t="s">
        <v>673</v>
      </c>
      <c r="C254" s="119" t="s">
        <v>567</v>
      </c>
      <c r="D254" s="96" t="s">
        <v>674</v>
      </c>
      <c r="E254" s="93" t="s">
        <v>680</v>
      </c>
      <c r="F254" s="93" t="s">
        <v>72</v>
      </c>
      <c r="G254" s="73">
        <f>G255+G257</f>
        <v>1239320</v>
      </c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</row>
    <row r="255" spans="1:31" s="1" customFormat="1" ht="31.5">
      <c r="A255" s="121" t="s">
        <v>69</v>
      </c>
      <c r="B255" s="118" t="s">
        <v>673</v>
      </c>
      <c r="C255" s="119" t="s">
        <v>567</v>
      </c>
      <c r="D255" s="96" t="s">
        <v>674</v>
      </c>
      <c r="E255" s="93" t="s">
        <v>680</v>
      </c>
      <c r="F255" s="93" t="s">
        <v>81</v>
      </c>
      <c r="G255" s="73">
        <f>G256</f>
        <v>539320</v>
      </c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</row>
    <row r="256" spans="1:31" s="1" customFormat="1">
      <c r="A256" s="121" t="s">
        <v>70</v>
      </c>
      <c r="B256" s="118" t="s">
        <v>673</v>
      </c>
      <c r="C256" s="119" t="s">
        <v>567</v>
      </c>
      <c r="D256" s="96" t="s">
        <v>674</v>
      </c>
      <c r="E256" s="93" t="s">
        <v>680</v>
      </c>
      <c r="F256" s="93" t="s">
        <v>82</v>
      </c>
      <c r="G256" s="73">
        <v>539320</v>
      </c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</row>
    <row r="257" spans="1:31" s="1" customFormat="1">
      <c r="A257" s="121" t="s">
        <v>492</v>
      </c>
      <c r="B257" s="118" t="s">
        <v>673</v>
      </c>
      <c r="C257" s="119" t="s">
        <v>567</v>
      </c>
      <c r="D257" s="96" t="s">
        <v>674</v>
      </c>
      <c r="E257" s="93" t="s">
        <v>680</v>
      </c>
      <c r="F257" s="93" t="s">
        <v>498</v>
      </c>
      <c r="G257" s="73">
        <f>G258</f>
        <v>700000</v>
      </c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</row>
    <row r="258" spans="1:31" s="1" customFormat="1" ht="31.5">
      <c r="A258" s="121" t="s">
        <v>493</v>
      </c>
      <c r="B258" s="118" t="s">
        <v>673</v>
      </c>
      <c r="C258" s="119" t="s">
        <v>567</v>
      </c>
      <c r="D258" s="96" t="s">
        <v>674</v>
      </c>
      <c r="E258" s="93" t="s">
        <v>680</v>
      </c>
      <c r="F258" s="93" t="s">
        <v>499</v>
      </c>
      <c r="G258" s="73">
        <v>700000</v>
      </c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</row>
    <row r="259" spans="1:31" s="1" customFormat="1" ht="31.5">
      <c r="A259" s="121" t="s">
        <v>123</v>
      </c>
      <c r="B259" s="118" t="s">
        <v>673</v>
      </c>
      <c r="C259" s="119" t="s">
        <v>567</v>
      </c>
      <c r="D259" s="96" t="s">
        <v>674</v>
      </c>
      <c r="E259" s="93" t="s">
        <v>137</v>
      </c>
      <c r="F259" s="93" t="s">
        <v>72</v>
      </c>
      <c r="G259" s="73">
        <f>G260+G263+G266</f>
        <v>6056630</v>
      </c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</row>
    <row r="260" spans="1:31" s="1" customFormat="1" ht="47.25">
      <c r="A260" s="121" t="s">
        <v>521</v>
      </c>
      <c r="B260" s="118" t="s">
        <v>673</v>
      </c>
      <c r="C260" s="119" t="s">
        <v>567</v>
      </c>
      <c r="D260" s="96" t="s">
        <v>674</v>
      </c>
      <c r="E260" s="93" t="s">
        <v>520</v>
      </c>
      <c r="F260" s="93" t="s">
        <v>72</v>
      </c>
      <c r="G260" s="73">
        <f t="shared" ref="G260:G261" si="30">G261</f>
        <v>2190940</v>
      </c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</row>
    <row r="261" spans="1:31" s="1" customFormat="1" ht="31.5">
      <c r="A261" s="121" t="s">
        <v>69</v>
      </c>
      <c r="B261" s="118" t="s">
        <v>673</v>
      </c>
      <c r="C261" s="119" t="s">
        <v>567</v>
      </c>
      <c r="D261" s="96" t="s">
        <v>674</v>
      </c>
      <c r="E261" s="93" t="s">
        <v>520</v>
      </c>
      <c r="F261" s="93" t="s">
        <v>81</v>
      </c>
      <c r="G261" s="73">
        <f t="shared" si="30"/>
        <v>2190940</v>
      </c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</row>
    <row r="262" spans="1:31" s="1" customFormat="1">
      <c r="A262" s="121" t="s">
        <v>70</v>
      </c>
      <c r="B262" s="118" t="s">
        <v>673</v>
      </c>
      <c r="C262" s="119" t="s">
        <v>567</v>
      </c>
      <c r="D262" s="96" t="s">
        <v>674</v>
      </c>
      <c r="E262" s="93" t="s">
        <v>520</v>
      </c>
      <c r="F262" s="93" t="s">
        <v>82</v>
      </c>
      <c r="G262" s="73">
        <v>2190940</v>
      </c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</row>
    <row r="263" spans="1:31" s="1" customFormat="1" ht="31.5">
      <c r="A263" s="121" t="s">
        <v>124</v>
      </c>
      <c r="B263" s="118" t="s">
        <v>673</v>
      </c>
      <c r="C263" s="119" t="s">
        <v>567</v>
      </c>
      <c r="D263" s="96" t="s">
        <v>674</v>
      </c>
      <c r="E263" s="93" t="s">
        <v>138</v>
      </c>
      <c r="F263" s="93" t="s">
        <v>72</v>
      </c>
      <c r="G263" s="73">
        <f t="shared" ref="G263:G264" si="31">G264</f>
        <v>1703920</v>
      </c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</row>
    <row r="264" spans="1:31" s="1" customFormat="1" ht="31.5">
      <c r="A264" s="121" t="s">
        <v>69</v>
      </c>
      <c r="B264" s="118" t="s">
        <v>673</v>
      </c>
      <c r="C264" s="119" t="s">
        <v>567</v>
      </c>
      <c r="D264" s="96" t="s">
        <v>674</v>
      </c>
      <c r="E264" s="93" t="s">
        <v>138</v>
      </c>
      <c r="F264" s="93" t="s">
        <v>81</v>
      </c>
      <c r="G264" s="73">
        <f t="shared" si="31"/>
        <v>1703920</v>
      </c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</row>
    <row r="265" spans="1:31" s="1" customFormat="1">
      <c r="A265" s="121" t="s">
        <v>70</v>
      </c>
      <c r="B265" s="118" t="s">
        <v>673</v>
      </c>
      <c r="C265" s="119" t="s">
        <v>567</v>
      </c>
      <c r="D265" s="96" t="s">
        <v>674</v>
      </c>
      <c r="E265" s="93" t="s">
        <v>138</v>
      </c>
      <c r="F265" s="93" t="s">
        <v>82</v>
      </c>
      <c r="G265" s="73">
        <v>1703920</v>
      </c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</row>
    <row r="266" spans="1:31" s="1" customFormat="1" ht="31.5">
      <c r="A266" s="121" t="s">
        <v>474</v>
      </c>
      <c r="B266" s="118" t="s">
        <v>673</v>
      </c>
      <c r="C266" s="119" t="s">
        <v>567</v>
      </c>
      <c r="D266" s="96" t="s">
        <v>674</v>
      </c>
      <c r="E266" s="93" t="s">
        <v>479</v>
      </c>
      <c r="F266" s="93" t="s">
        <v>72</v>
      </c>
      <c r="G266" s="73">
        <f t="shared" ref="G266:G267" si="32">G267</f>
        <v>2161770</v>
      </c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</row>
    <row r="267" spans="1:31" s="1" customFormat="1" ht="31.5">
      <c r="A267" s="121" t="s">
        <v>69</v>
      </c>
      <c r="B267" s="118" t="s">
        <v>673</v>
      </c>
      <c r="C267" s="119" t="s">
        <v>567</v>
      </c>
      <c r="D267" s="96" t="s">
        <v>674</v>
      </c>
      <c r="E267" s="93" t="s">
        <v>479</v>
      </c>
      <c r="F267" s="93" t="s">
        <v>81</v>
      </c>
      <c r="G267" s="73">
        <f t="shared" si="32"/>
        <v>2161770</v>
      </c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</row>
    <row r="268" spans="1:31" s="1" customFormat="1">
      <c r="A268" s="121" t="s">
        <v>70</v>
      </c>
      <c r="B268" s="118" t="s">
        <v>673</v>
      </c>
      <c r="C268" s="119" t="s">
        <v>567</v>
      </c>
      <c r="D268" s="96" t="s">
        <v>674</v>
      </c>
      <c r="E268" s="93" t="s">
        <v>479</v>
      </c>
      <c r="F268" s="93" t="s">
        <v>82</v>
      </c>
      <c r="G268" s="73">
        <v>2161770</v>
      </c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</row>
    <row r="269" spans="1:31" s="1" customFormat="1" ht="31.5">
      <c r="A269" s="121" t="s">
        <v>681</v>
      </c>
      <c r="B269" s="118" t="s">
        <v>673</v>
      </c>
      <c r="C269" s="119" t="s">
        <v>567</v>
      </c>
      <c r="D269" s="96" t="s">
        <v>674</v>
      </c>
      <c r="E269" s="93" t="s">
        <v>682</v>
      </c>
      <c r="F269" s="93" t="s">
        <v>72</v>
      </c>
      <c r="G269" s="73">
        <f>G270+G285</f>
        <v>90638881.689999998</v>
      </c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</row>
    <row r="270" spans="1:31" s="1" customFormat="1" ht="31.5">
      <c r="A270" s="121" t="s">
        <v>683</v>
      </c>
      <c r="B270" s="118" t="s">
        <v>673</v>
      </c>
      <c r="C270" s="119" t="s">
        <v>567</v>
      </c>
      <c r="D270" s="96" t="s">
        <v>674</v>
      </c>
      <c r="E270" s="93" t="s">
        <v>684</v>
      </c>
      <c r="F270" s="93" t="s">
        <v>72</v>
      </c>
      <c r="G270" s="73">
        <f>G271+G281</f>
        <v>90178631.689999998</v>
      </c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</row>
    <row r="271" spans="1:31" s="1" customFormat="1">
      <c r="A271" s="121" t="s">
        <v>79</v>
      </c>
      <c r="B271" s="118" t="s">
        <v>673</v>
      </c>
      <c r="C271" s="119" t="s">
        <v>567</v>
      </c>
      <c r="D271" s="96" t="s">
        <v>674</v>
      </c>
      <c r="E271" s="93" t="s">
        <v>685</v>
      </c>
      <c r="F271" s="93" t="s">
        <v>72</v>
      </c>
      <c r="G271" s="73">
        <f>G272+G275+G278</f>
        <v>12944321.689999999</v>
      </c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</row>
    <row r="272" spans="1:31" s="1" customFormat="1">
      <c r="A272" s="121" t="s">
        <v>84</v>
      </c>
      <c r="B272" s="118" t="s">
        <v>673</v>
      </c>
      <c r="C272" s="119" t="s">
        <v>567</v>
      </c>
      <c r="D272" s="96" t="s">
        <v>674</v>
      </c>
      <c r="E272" s="93" t="s">
        <v>685</v>
      </c>
      <c r="F272" s="93" t="s">
        <v>85</v>
      </c>
      <c r="G272" s="73">
        <f>G273+G274</f>
        <v>1499950</v>
      </c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</row>
    <row r="273" spans="1:31" s="1" customFormat="1" ht="31.5">
      <c r="A273" s="121" t="s">
        <v>90</v>
      </c>
      <c r="B273" s="118" t="s">
        <v>673</v>
      </c>
      <c r="C273" s="119" t="s">
        <v>567</v>
      </c>
      <c r="D273" s="96" t="s">
        <v>674</v>
      </c>
      <c r="E273" s="93" t="s">
        <v>685</v>
      </c>
      <c r="F273" s="93" t="s">
        <v>91</v>
      </c>
      <c r="G273" s="73">
        <v>1156210</v>
      </c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</row>
    <row r="274" spans="1:31" s="1" customFormat="1" ht="31.5">
      <c r="A274" s="121" t="s">
        <v>88</v>
      </c>
      <c r="B274" s="118" t="s">
        <v>673</v>
      </c>
      <c r="C274" s="119" t="s">
        <v>567</v>
      </c>
      <c r="D274" s="96" t="s">
        <v>674</v>
      </c>
      <c r="E274" s="93" t="s">
        <v>685</v>
      </c>
      <c r="F274" s="93" t="s">
        <v>89</v>
      </c>
      <c r="G274" s="73">
        <v>343740</v>
      </c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</row>
    <row r="275" spans="1:31" s="1" customFormat="1" ht="31.5">
      <c r="A275" s="121" t="s">
        <v>69</v>
      </c>
      <c r="B275" s="118" t="s">
        <v>673</v>
      </c>
      <c r="C275" s="119" t="s">
        <v>567</v>
      </c>
      <c r="D275" s="96" t="s">
        <v>674</v>
      </c>
      <c r="E275" s="93" t="s">
        <v>685</v>
      </c>
      <c r="F275" s="93" t="s">
        <v>81</v>
      </c>
      <c r="G275" s="73">
        <f>G276+G277</f>
        <v>11375101.689999999</v>
      </c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</row>
    <row r="276" spans="1:31" s="1" customFormat="1">
      <c r="A276" s="121" t="s">
        <v>70</v>
      </c>
      <c r="B276" s="118" t="s">
        <v>673</v>
      </c>
      <c r="C276" s="119" t="s">
        <v>567</v>
      </c>
      <c r="D276" s="96" t="s">
        <v>674</v>
      </c>
      <c r="E276" s="93" t="s">
        <v>685</v>
      </c>
      <c r="F276" s="93" t="s">
        <v>82</v>
      </c>
      <c r="G276" s="73">
        <v>10165821.689999999</v>
      </c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</row>
    <row r="277" spans="1:31" s="1" customFormat="1">
      <c r="A277" s="121" t="s">
        <v>344</v>
      </c>
      <c r="B277" s="118" t="s">
        <v>673</v>
      </c>
      <c r="C277" s="119" t="s">
        <v>567</v>
      </c>
      <c r="D277" s="96" t="s">
        <v>674</v>
      </c>
      <c r="E277" s="93" t="s">
        <v>685</v>
      </c>
      <c r="F277" s="93" t="s">
        <v>350</v>
      </c>
      <c r="G277" s="73">
        <v>1209280</v>
      </c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</row>
    <row r="278" spans="1:31" s="1" customFormat="1">
      <c r="A278" s="121" t="s">
        <v>95</v>
      </c>
      <c r="B278" s="118" t="s">
        <v>673</v>
      </c>
      <c r="C278" s="119" t="s">
        <v>567</v>
      </c>
      <c r="D278" s="96" t="s">
        <v>674</v>
      </c>
      <c r="E278" s="93" t="s">
        <v>685</v>
      </c>
      <c r="F278" s="93" t="s">
        <v>110</v>
      </c>
      <c r="G278" s="73">
        <f>G279+G280</f>
        <v>69270</v>
      </c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</row>
    <row r="279" spans="1:31" s="1" customFormat="1">
      <c r="A279" s="121" t="s">
        <v>127</v>
      </c>
      <c r="B279" s="118" t="s">
        <v>673</v>
      </c>
      <c r="C279" s="119" t="s">
        <v>567</v>
      </c>
      <c r="D279" s="96" t="s">
        <v>674</v>
      </c>
      <c r="E279" s="93" t="s">
        <v>685</v>
      </c>
      <c r="F279" s="93" t="s">
        <v>141</v>
      </c>
      <c r="G279" s="73">
        <v>63222</v>
      </c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</row>
    <row r="280" spans="1:31" s="1" customFormat="1">
      <c r="A280" s="121" t="s">
        <v>96</v>
      </c>
      <c r="B280" s="118" t="s">
        <v>673</v>
      </c>
      <c r="C280" s="119" t="s">
        <v>567</v>
      </c>
      <c r="D280" s="96" t="s">
        <v>674</v>
      </c>
      <c r="E280" s="93" t="s">
        <v>685</v>
      </c>
      <c r="F280" s="93" t="s">
        <v>111</v>
      </c>
      <c r="G280" s="73">
        <v>6048</v>
      </c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</row>
    <row r="281" spans="1:31" s="1" customFormat="1" ht="31.5">
      <c r="A281" s="121" t="s">
        <v>83</v>
      </c>
      <c r="B281" s="118" t="s">
        <v>673</v>
      </c>
      <c r="C281" s="119" t="s">
        <v>567</v>
      </c>
      <c r="D281" s="96" t="s">
        <v>674</v>
      </c>
      <c r="E281" s="93" t="s">
        <v>686</v>
      </c>
      <c r="F281" s="93" t="s">
        <v>72</v>
      </c>
      <c r="G281" s="73">
        <f>G282</f>
        <v>77234310</v>
      </c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</row>
    <row r="282" spans="1:31" s="1" customFormat="1">
      <c r="A282" s="121" t="s">
        <v>84</v>
      </c>
      <c r="B282" s="118" t="s">
        <v>673</v>
      </c>
      <c r="C282" s="119" t="s">
        <v>567</v>
      </c>
      <c r="D282" s="96" t="s">
        <v>674</v>
      </c>
      <c r="E282" s="93" t="s">
        <v>686</v>
      </c>
      <c r="F282" s="93" t="s">
        <v>85</v>
      </c>
      <c r="G282" s="73">
        <f>G283+G284</f>
        <v>77234310</v>
      </c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</row>
    <row r="283" spans="1:31" s="1" customFormat="1">
      <c r="A283" s="121" t="s">
        <v>86</v>
      </c>
      <c r="B283" s="118" t="s">
        <v>673</v>
      </c>
      <c r="C283" s="119" t="s">
        <v>567</v>
      </c>
      <c r="D283" s="96" t="s">
        <v>674</v>
      </c>
      <c r="E283" s="93" t="s">
        <v>686</v>
      </c>
      <c r="F283" s="93" t="s">
        <v>87</v>
      </c>
      <c r="G283" s="73">
        <v>59319746</v>
      </c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</row>
    <row r="284" spans="1:31" s="1" customFormat="1" ht="31.5">
      <c r="A284" s="121" t="s">
        <v>88</v>
      </c>
      <c r="B284" s="118" t="s">
        <v>673</v>
      </c>
      <c r="C284" s="119" t="s">
        <v>567</v>
      </c>
      <c r="D284" s="96" t="s">
        <v>674</v>
      </c>
      <c r="E284" s="93" t="s">
        <v>686</v>
      </c>
      <c r="F284" s="93" t="s">
        <v>89</v>
      </c>
      <c r="G284" s="73">
        <v>17914564</v>
      </c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</row>
    <row r="285" spans="1:31" s="1" customFormat="1" ht="31.5">
      <c r="A285" s="121" t="s">
        <v>687</v>
      </c>
      <c r="B285" s="118" t="s">
        <v>673</v>
      </c>
      <c r="C285" s="119" t="s">
        <v>567</v>
      </c>
      <c r="D285" s="96" t="s">
        <v>674</v>
      </c>
      <c r="E285" s="93" t="s">
        <v>688</v>
      </c>
      <c r="F285" s="93" t="s">
        <v>72</v>
      </c>
      <c r="G285" s="73">
        <f>G286</f>
        <v>460250</v>
      </c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</row>
    <row r="286" spans="1:31" s="1" customFormat="1" ht="31.5">
      <c r="A286" s="121" t="s">
        <v>689</v>
      </c>
      <c r="B286" s="118" t="s">
        <v>673</v>
      </c>
      <c r="C286" s="119" t="s">
        <v>567</v>
      </c>
      <c r="D286" s="96" t="s">
        <v>674</v>
      </c>
      <c r="E286" s="93" t="s">
        <v>690</v>
      </c>
      <c r="F286" s="93" t="s">
        <v>72</v>
      </c>
      <c r="G286" s="73">
        <f>G287</f>
        <v>460250</v>
      </c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</row>
    <row r="287" spans="1:31" s="1" customFormat="1">
      <c r="A287" s="121" t="s">
        <v>95</v>
      </c>
      <c r="B287" s="118" t="s">
        <v>673</v>
      </c>
      <c r="C287" s="119" t="s">
        <v>567</v>
      </c>
      <c r="D287" s="96" t="s">
        <v>674</v>
      </c>
      <c r="E287" s="93" t="s">
        <v>690</v>
      </c>
      <c r="F287" s="93" t="s">
        <v>110</v>
      </c>
      <c r="G287" s="73">
        <f>G288</f>
        <v>460250</v>
      </c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</row>
    <row r="288" spans="1:31" s="1" customFormat="1">
      <c r="A288" s="121" t="s">
        <v>96</v>
      </c>
      <c r="B288" s="118" t="s">
        <v>673</v>
      </c>
      <c r="C288" s="119" t="s">
        <v>567</v>
      </c>
      <c r="D288" s="96" t="s">
        <v>674</v>
      </c>
      <c r="E288" s="93" t="s">
        <v>690</v>
      </c>
      <c r="F288" s="93" t="s">
        <v>111</v>
      </c>
      <c r="G288" s="73">
        <v>460250</v>
      </c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</row>
    <row r="289" spans="1:31" s="149" customFormat="1">
      <c r="A289" s="107" t="s">
        <v>62</v>
      </c>
      <c r="B289" s="108" t="s">
        <v>673</v>
      </c>
      <c r="C289" s="109" t="s">
        <v>593</v>
      </c>
      <c r="D289" s="110" t="s">
        <v>566</v>
      </c>
      <c r="E289" s="111" t="s">
        <v>3</v>
      </c>
      <c r="F289" s="111" t="s">
        <v>72</v>
      </c>
      <c r="G289" s="112">
        <f>G290</f>
        <v>6354098.3099999996</v>
      </c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</row>
    <row r="290" spans="1:31" s="147" customFormat="1">
      <c r="A290" s="3" t="s">
        <v>128</v>
      </c>
      <c r="B290" s="113" t="s">
        <v>673</v>
      </c>
      <c r="C290" s="114" t="s">
        <v>593</v>
      </c>
      <c r="D290" s="115" t="s">
        <v>691</v>
      </c>
      <c r="E290" s="116" t="s">
        <v>3</v>
      </c>
      <c r="F290" s="116" t="s">
        <v>72</v>
      </c>
      <c r="G290" s="117">
        <f>G291+G297</f>
        <v>6354098.3099999996</v>
      </c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</row>
    <row r="291" spans="1:31" s="1" customFormat="1" ht="31.5">
      <c r="A291" s="121" t="s">
        <v>692</v>
      </c>
      <c r="B291" s="118" t="s">
        <v>673</v>
      </c>
      <c r="C291" s="119" t="s">
        <v>593</v>
      </c>
      <c r="D291" s="96" t="s">
        <v>691</v>
      </c>
      <c r="E291" s="93" t="s">
        <v>693</v>
      </c>
      <c r="F291" s="93" t="s">
        <v>72</v>
      </c>
      <c r="G291" s="73">
        <f t="shared" ref="G291:G295" si="33">G292</f>
        <v>180000</v>
      </c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</row>
    <row r="292" spans="1:31" s="1" customFormat="1" ht="31.5">
      <c r="A292" s="121" t="s">
        <v>694</v>
      </c>
      <c r="B292" s="118" t="s">
        <v>673</v>
      </c>
      <c r="C292" s="119" t="s">
        <v>593</v>
      </c>
      <c r="D292" s="96" t="s">
        <v>691</v>
      </c>
      <c r="E292" s="93" t="s">
        <v>695</v>
      </c>
      <c r="F292" s="93" t="s">
        <v>72</v>
      </c>
      <c r="G292" s="73">
        <f t="shared" si="33"/>
        <v>180000</v>
      </c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</row>
    <row r="293" spans="1:31" s="1" customFormat="1" ht="47.25">
      <c r="A293" s="121" t="s">
        <v>696</v>
      </c>
      <c r="B293" s="118" t="s">
        <v>673</v>
      </c>
      <c r="C293" s="119" t="s">
        <v>593</v>
      </c>
      <c r="D293" s="96" t="s">
        <v>691</v>
      </c>
      <c r="E293" s="93" t="s">
        <v>697</v>
      </c>
      <c r="F293" s="93" t="s">
        <v>72</v>
      </c>
      <c r="G293" s="73">
        <f t="shared" si="33"/>
        <v>180000</v>
      </c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</row>
    <row r="294" spans="1:31" s="1" customFormat="1" ht="47.25">
      <c r="A294" s="121" t="s">
        <v>698</v>
      </c>
      <c r="B294" s="118" t="s">
        <v>673</v>
      </c>
      <c r="C294" s="119" t="s">
        <v>593</v>
      </c>
      <c r="D294" s="96" t="s">
        <v>691</v>
      </c>
      <c r="E294" s="93" t="s">
        <v>699</v>
      </c>
      <c r="F294" s="93" t="s">
        <v>72</v>
      </c>
      <c r="G294" s="73">
        <f t="shared" si="33"/>
        <v>180000</v>
      </c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</row>
    <row r="295" spans="1:31" s="1" customFormat="1" ht="31.5">
      <c r="A295" s="121" t="s">
        <v>69</v>
      </c>
      <c r="B295" s="118" t="s">
        <v>673</v>
      </c>
      <c r="C295" s="119" t="s">
        <v>593</v>
      </c>
      <c r="D295" s="96" t="s">
        <v>691</v>
      </c>
      <c r="E295" s="93" t="s">
        <v>699</v>
      </c>
      <c r="F295" s="93" t="s">
        <v>81</v>
      </c>
      <c r="G295" s="73">
        <f t="shared" si="33"/>
        <v>180000</v>
      </c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</row>
    <row r="296" spans="1:31" s="1" customFormat="1">
      <c r="A296" s="121" t="s">
        <v>70</v>
      </c>
      <c r="B296" s="118" t="s">
        <v>673</v>
      </c>
      <c r="C296" s="119" t="s">
        <v>593</v>
      </c>
      <c r="D296" s="96" t="s">
        <v>691</v>
      </c>
      <c r="E296" s="93" t="s">
        <v>699</v>
      </c>
      <c r="F296" s="93" t="s">
        <v>82</v>
      </c>
      <c r="G296" s="73">
        <v>180000</v>
      </c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</row>
    <row r="297" spans="1:31" s="1" customFormat="1" ht="31.5">
      <c r="A297" s="121" t="s">
        <v>121</v>
      </c>
      <c r="B297" s="118" t="s">
        <v>673</v>
      </c>
      <c r="C297" s="119" t="s">
        <v>593</v>
      </c>
      <c r="D297" s="96" t="s">
        <v>691</v>
      </c>
      <c r="E297" s="93" t="s">
        <v>135</v>
      </c>
      <c r="F297" s="93" t="s">
        <v>72</v>
      </c>
      <c r="G297" s="73">
        <f t="shared" ref="G297:G300" si="34">G298</f>
        <v>6174098.3099999996</v>
      </c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</row>
    <row r="298" spans="1:31" s="1" customFormat="1" ht="47.25">
      <c r="A298" s="121" t="s">
        <v>122</v>
      </c>
      <c r="B298" s="118" t="s">
        <v>673</v>
      </c>
      <c r="C298" s="119" t="s">
        <v>593</v>
      </c>
      <c r="D298" s="96" t="s">
        <v>691</v>
      </c>
      <c r="E298" s="93" t="s">
        <v>136</v>
      </c>
      <c r="F298" s="93" t="s">
        <v>72</v>
      </c>
      <c r="G298" s="73">
        <f t="shared" si="34"/>
        <v>6174098.3099999996</v>
      </c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</row>
    <row r="299" spans="1:31" s="1" customFormat="1" ht="31.5">
      <c r="A299" s="121" t="s">
        <v>129</v>
      </c>
      <c r="B299" s="118" t="s">
        <v>673</v>
      </c>
      <c r="C299" s="119" t="s">
        <v>593</v>
      </c>
      <c r="D299" s="96" t="s">
        <v>691</v>
      </c>
      <c r="E299" s="93" t="s">
        <v>142</v>
      </c>
      <c r="F299" s="93" t="s">
        <v>72</v>
      </c>
      <c r="G299" s="73">
        <f>G300+G303</f>
        <v>6174098.3099999996</v>
      </c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</row>
    <row r="300" spans="1:31" s="1" customFormat="1" ht="47.25">
      <c r="A300" s="121" t="s">
        <v>700</v>
      </c>
      <c r="B300" s="118" t="s">
        <v>673</v>
      </c>
      <c r="C300" s="119" t="s">
        <v>593</v>
      </c>
      <c r="D300" s="96" t="s">
        <v>691</v>
      </c>
      <c r="E300" s="93" t="s">
        <v>701</v>
      </c>
      <c r="F300" s="93" t="s">
        <v>72</v>
      </c>
      <c r="G300" s="73">
        <f t="shared" si="34"/>
        <v>612000</v>
      </c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</row>
    <row r="301" spans="1:31" s="1" customFormat="1" ht="31.5">
      <c r="A301" s="121" t="s">
        <v>69</v>
      </c>
      <c r="B301" s="118" t="s">
        <v>673</v>
      </c>
      <c r="C301" s="119" t="s">
        <v>593</v>
      </c>
      <c r="D301" s="96" t="s">
        <v>691</v>
      </c>
      <c r="E301" s="93" t="s">
        <v>701</v>
      </c>
      <c r="F301" s="93" t="s">
        <v>81</v>
      </c>
      <c r="G301" s="73">
        <v>612000</v>
      </c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</row>
    <row r="302" spans="1:31" s="1" customFormat="1">
      <c r="A302" s="121" t="s">
        <v>70</v>
      </c>
      <c r="B302" s="118" t="s">
        <v>673</v>
      </c>
      <c r="C302" s="119" t="s">
        <v>593</v>
      </c>
      <c r="D302" s="96" t="s">
        <v>691</v>
      </c>
      <c r="E302" s="93" t="s">
        <v>701</v>
      </c>
      <c r="F302" s="93" t="s">
        <v>82</v>
      </c>
      <c r="G302" s="126">
        <v>612000</v>
      </c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</row>
    <row r="303" spans="1:31" s="1" customFormat="1" ht="63">
      <c r="A303" s="121" t="s">
        <v>702</v>
      </c>
      <c r="B303" s="118" t="s">
        <v>673</v>
      </c>
      <c r="C303" s="119" t="s">
        <v>593</v>
      </c>
      <c r="D303" s="96" t="s">
        <v>691</v>
      </c>
      <c r="E303" s="93" t="s">
        <v>703</v>
      </c>
      <c r="F303" s="93" t="s">
        <v>72</v>
      </c>
      <c r="G303" s="73">
        <f t="shared" ref="G303:G327" si="35">G304</f>
        <v>5562098.3099999996</v>
      </c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</row>
    <row r="304" spans="1:31" s="1" customFormat="1" ht="31.5">
      <c r="A304" s="121" t="s">
        <v>69</v>
      </c>
      <c r="B304" s="118" t="s">
        <v>673</v>
      </c>
      <c r="C304" s="119" t="s">
        <v>593</v>
      </c>
      <c r="D304" s="96" t="s">
        <v>691</v>
      </c>
      <c r="E304" s="93" t="s">
        <v>703</v>
      </c>
      <c r="F304" s="93" t="s">
        <v>81</v>
      </c>
      <c r="G304" s="73">
        <f t="shared" si="35"/>
        <v>5562098.3099999996</v>
      </c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</row>
    <row r="305" spans="1:31" s="1" customFormat="1">
      <c r="A305" s="121" t="s">
        <v>70</v>
      </c>
      <c r="B305" s="118" t="s">
        <v>673</v>
      </c>
      <c r="C305" s="119" t="s">
        <v>593</v>
      </c>
      <c r="D305" s="96" t="s">
        <v>691</v>
      </c>
      <c r="E305" s="93" t="s">
        <v>703</v>
      </c>
      <c r="F305" s="93" t="s">
        <v>82</v>
      </c>
      <c r="G305" s="126">
        <v>5562098.3099999996</v>
      </c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</row>
    <row r="306" spans="1:31" s="149" customFormat="1">
      <c r="A306" s="107" t="s">
        <v>66</v>
      </c>
      <c r="B306" s="108" t="s">
        <v>673</v>
      </c>
      <c r="C306" s="109" t="s">
        <v>600</v>
      </c>
      <c r="D306" s="110" t="s">
        <v>566</v>
      </c>
      <c r="E306" s="111" t="s">
        <v>3</v>
      </c>
      <c r="F306" s="111" t="s">
        <v>72</v>
      </c>
      <c r="G306" s="112">
        <f t="shared" si="35"/>
        <v>81000</v>
      </c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</row>
    <row r="307" spans="1:31" s="147" customFormat="1">
      <c r="A307" s="3" t="s">
        <v>704</v>
      </c>
      <c r="B307" s="113" t="s">
        <v>673</v>
      </c>
      <c r="C307" s="114" t="s">
        <v>600</v>
      </c>
      <c r="D307" s="115" t="s">
        <v>600</v>
      </c>
      <c r="E307" s="116" t="s">
        <v>3</v>
      </c>
      <c r="F307" s="116" t="s">
        <v>72</v>
      </c>
      <c r="G307" s="117">
        <f t="shared" si="35"/>
        <v>81000</v>
      </c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</row>
    <row r="308" spans="1:31" s="1" customFormat="1" ht="31.5">
      <c r="A308" s="121" t="s">
        <v>130</v>
      </c>
      <c r="B308" s="118" t="s">
        <v>673</v>
      </c>
      <c r="C308" s="119" t="s">
        <v>600</v>
      </c>
      <c r="D308" s="96" t="s">
        <v>600</v>
      </c>
      <c r="E308" s="93" t="s">
        <v>143</v>
      </c>
      <c r="F308" s="93" t="s">
        <v>72</v>
      </c>
      <c r="G308" s="73">
        <f t="shared" si="35"/>
        <v>81000</v>
      </c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</row>
    <row r="309" spans="1:31" s="1" customFormat="1">
      <c r="A309" s="121" t="s">
        <v>131</v>
      </c>
      <c r="B309" s="118" t="s">
        <v>673</v>
      </c>
      <c r="C309" s="119" t="s">
        <v>600</v>
      </c>
      <c r="D309" s="96" t="s">
        <v>600</v>
      </c>
      <c r="E309" s="93" t="s">
        <v>144</v>
      </c>
      <c r="F309" s="93" t="s">
        <v>72</v>
      </c>
      <c r="G309" s="73">
        <f t="shared" si="35"/>
        <v>81000</v>
      </c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</row>
    <row r="310" spans="1:31" s="1" customFormat="1" ht="31.5">
      <c r="A310" s="121" t="s">
        <v>705</v>
      </c>
      <c r="B310" s="118" t="s">
        <v>673</v>
      </c>
      <c r="C310" s="119" t="s">
        <v>600</v>
      </c>
      <c r="D310" s="96" t="s">
        <v>600</v>
      </c>
      <c r="E310" s="93" t="s">
        <v>706</v>
      </c>
      <c r="F310" s="93" t="s">
        <v>72</v>
      </c>
      <c r="G310" s="73">
        <f t="shared" si="35"/>
        <v>81000</v>
      </c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</row>
    <row r="311" spans="1:31" s="1" customFormat="1" ht="31.5">
      <c r="A311" s="121" t="s">
        <v>69</v>
      </c>
      <c r="B311" s="118" t="s">
        <v>673</v>
      </c>
      <c r="C311" s="119" t="s">
        <v>600</v>
      </c>
      <c r="D311" s="96" t="s">
        <v>600</v>
      </c>
      <c r="E311" s="93" t="s">
        <v>706</v>
      </c>
      <c r="F311" s="93" t="s">
        <v>81</v>
      </c>
      <c r="G311" s="73">
        <f t="shared" si="35"/>
        <v>81000</v>
      </c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</row>
    <row r="312" spans="1:31" s="1" customFormat="1">
      <c r="A312" s="121" t="s">
        <v>70</v>
      </c>
      <c r="B312" s="118" t="s">
        <v>673</v>
      </c>
      <c r="C312" s="119" t="s">
        <v>600</v>
      </c>
      <c r="D312" s="96" t="s">
        <v>600</v>
      </c>
      <c r="E312" s="93" t="s">
        <v>706</v>
      </c>
      <c r="F312" s="93" t="s">
        <v>82</v>
      </c>
      <c r="G312" s="73">
        <v>81000</v>
      </c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</row>
    <row r="313" spans="1:31" s="149" customFormat="1">
      <c r="A313" s="107" t="s">
        <v>228</v>
      </c>
      <c r="B313" s="108" t="s">
        <v>673</v>
      </c>
      <c r="C313" s="109" t="s">
        <v>664</v>
      </c>
      <c r="D313" s="110" t="s">
        <v>566</v>
      </c>
      <c r="E313" s="111" t="s">
        <v>3</v>
      </c>
      <c r="F313" s="111" t="s">
        <v>72</v>
      </c>
      <c r="G313" s="112">
        <f t="shared" si="35"/>
        <v>270000</v>
      </c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</row>
    <row r="314" spans="1:31" s="147" customFormat="1">
      <c r="A314" s="3" t="s">
        <v>229</v>
      </c>
      <c r="B314" s="113" t="s">
        <v>673</v>
      </c>
      <c r="C314" s="114" t="s">
        <v>664</v>
      </c>
      <c r="D314" s="115" t="s">
        <v>567</v>
      </c>
      <c r="E314" s="116" t="s">
        <v>3</v>
      </c>
      <c r="F314" s="116" t="s">
        <v>72</v>
      </c>
      <c r="G314" s="117">
        <f t="shared" si="35"/>
        <v>270000</v>
      </c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</row>
    <row r="315" spans="1:31" s="1" customFormat="1">
      <c r="A315" s="121" t="s">
        <v>222</v>
      </c>
      <c r="B315" s="118" t="s">
        <v>673</v>
      </c>
      <c r="C315" s="119" t="s">
        <v>664</v>
      </c>
      <c r="D315" s="96" t="s">
        <v>567</v>
      </c>
      <c r="E315" s="93" t="s">
        <v>237</v>
      </c>
      <c r="F315" s="93" t="s">
        <v>72</v>
      </c>
      <c r="G315" s="73">
        <f t="shared" si="35"/>
        <v>270000</v>
      </c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</row>
    <row r="316" spans="1:31" s="1" customFormat="1">
      <c r="A316" s="121" t="s">
        <v>223</v>
      </c>
      <c r="B316" s="118" t="s">
        <v>673</v>
      </c>
      <c r="C316" s="119" t="s">
        <v>664</v>
      </c>
      <c r="D316" s="96" t="s">
        <v>567</v>
      </c>
      <c r="E316" s="93" t="s">
        <v>238</v>
      </c>
      <c r="F316" s="93" t="s">
        <v>72</v>
      </c>
      <c r="G316" s="73">
        <f t="shared" si="35"/>
        <v>270000</v>
      </c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</row>
    <row r="317" spans="1:31" s="1" customFormat="1" ht="31.5">
      <c r="A317" s="121" t="s">
        <v>345</v>
      </c>
      <c r="B317" s="118" t="s">
        <v>673</v>
      </c>
      <c r="C317" s="119" t="s">
        <v>664</v>
      </c>
      <c r="D317" s="96" t="s">
        <v>567</v>
      </c>
      <c r="E317" s="93" t="s">
        <v>351</v>
      </c>
      <c r="F317" s="93" t="s">
        <v>72</v>
      </c>
      <c r="G317" s="73">
        <f t="shared" si="35"/>
        <v>270000</v>
      </c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</row>
    <row r="318" spans="1:31" s="1" customFormat="1" ht="47.25">
      <c r="A318" s="121" t="s">
        <v>346</v>
      </c>
      <c r="B318" s="118" t="s">
        <v>673</v>
      </c>
      <c r="C318" s="119" t="s">
        <v>664</v>
      </c>
      <c r="D318" s="96" t="s">
        <v>567</v>
      </c>
      <c r="E318" s="93" t="s">
        <v>352</v>
      </c>
      <c r="F318" s="93" t="s">
        <v>72</v>
      </c>
      <c r="G318" s="73">
        <f t="shared" si="35"/>
        <v>270000</v>
      </c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</row>
    <row r="319" spans="1:31" s="1" customFormat="1" ht="31.5">
      <c r="A319" s="121" t="s">
        <v>69</v>
      </c>
      <c r="B319" s="118" t="s">
        <v>673</v>
      </c>
      <c r="C319" s="119" t="s">
        <v>664</v>
      </c>
      <c r="D319" s="96" t="s">
        <v>567</v>
      </c>
      <c r="E319" s="93" t="s">
        <v>352</v>
      </c>
      <c r="F319" s="93" t="s">
        <v>81</v>
      </c>
      <c r="G319" s="73">
        <f t="shared" si="35"/>
        <v>270000</v>
      </c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</row>
    <row r="320" spans="1:31" s="1" customFormat="1">
      <c r="A320" s="121" t="s">
        <v>70</v>
      </c>
      <c r="B320" s="118" t="s">
        <v>673</v>
      </c>
      <c r="C320" s="119" t="s">
        <v>664</v>
      </c>
      <c r="D320" s="96" t="s">
        <v>567</v>
      </c>
      <c r="E320" s="93" t="s">
        <v>352</v>
      </c>
      <c r="F320" s="93" t="s">
        <v>82</v>
      </c>
      <c r="G320" s="73">
        <v>270000</v>
      </c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</row>
    <row r="321" spans="1:31" s="149" customFormat="1">
      <c r="A321" s="107" t="s">
        <v>132</v>
      </c>
      <c r="B321" s="108" t="s">
        <v>673</v>
      </c>
      <c r="C321" s="109" t="s">
        <v>707</v>
      </c>
      <c r="D321" s="110" t="s">
        <v>593</v>
      </c>
      <c r="E321" s="111" t="s">
        <v>3</v>
      </c>
      <c r="F321" s="111" t="s">
        <v>72</v>
      </c>
      <c r="G321" s="112">
        <f t="shared" si="35"/>
        <v>88628381.700000003</v>
      </c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</row>
    <row r="322" spans="1:31" s="147" customFormat="1">
      <c r="A322" s="3" t="s">
        <v>133</v>
      </c>
      <c r="B322" s="113" t="s">
        <v>673</v>
      </c>
      <c r="C322" s="114" t="s">
        <v>707</v>
      </c>
      <c r="D322" s="115" t="s">
        <v>593</v>
      </c>
      <c r="E322" s="116" t="s">
        <v>3</v>
      </c>
      <c r="F322" s="116" t="s">
        <v>72</v>
      </c>
      <c r="G322" s="117">
        <f t="shared" si="35"/>
        <v>88628381.700000003</v>
      </c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</row>
    <row r="323" spans="1:31" s="1" customFormat="1">
      <c r="A323" s="121" t="s">
        <v>708</v>
      </c>
      <c r="B323" s="118" t="s">
        <v>673</v>
      </c>
      <c r="C323" s="119" t="s">
        <v>707</v>
      </c>
      <c r="D323" s="96" t="s">
        <v>593</v>
      </c>
      <c r="E323" s="93" t="s">
        <v>709</v>
      </c>
      <c r="F323" s="93" t="s">
        <v>72</v>
      </c>
      <c r="G323" s="73">
        <f t="shared" si="35"/>
        <v>88628381.700000003</v>
      </c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</row>
    <row r="324" spans="1:31" s="1" customFormat="1">
      <c r="A324" s="121" t="s">
        <v>710</v>
      </c>
      <c r="B324" s="118" t="s">
        <v>673</v>
      </c>
      <c r="C324" s="119" t="s">
        <v>707</v>
      </c>
      <c r="D324" s="96" t="s">
        <v>593</v>
      </c>
      <c r="E324" s="93" t="s">
        <v>711</v>
      </c>
      <c r="F324" s="93" t="s">
        <v>72</v>
      </c>
      <c r="G324" s="73">
        <f t="shared" si="35"/>
        <v>88628381.700000003</v>
      </c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</row>
    <row r="325" spans="1:31" s="1" customFormat="1">
      <c r="A325" s="121" t="s">
        <v>712</v>
      </c>
      <c r="B325" s="118" t="s">
        <v>673</v>
      </c>
      <c r="C325" s="119" t="s">
        <v>707</v>
      </c>
      <c r="D325" s="96" t="s">
        <v>593</v>
      </c>
      <c r="E325" s="93" t="s">
        <v>713</v>
      </c>
      <c r="F325" s="93" t="s">
        <v>72</v>
      </c>
      <c r="G325" s="73">
        <f>G326+G329</f>
        <v>88628381.700000003</v>
      </c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</row>
    <row r="326" spans="1:31" s="1" customFormat="1" ht="31.5">
      <c r="A326" s="121" t="s">
        <v>714</v>
      </c>
      <c r="B326" s="118" t="s">
        <v>673</v>
      </c>
      <c r="C326" s="119" t="s">
        <v>707</v>
      </c>
      <c r="D326" s="96" t="s">
        <v>593</v>
      </c>
      <c r="E326" s="93" t="s">
        <v>715</v>
      </c>
      <c r="F326" s="93" t="s">
        <v>72</v>
      </c>
      <c r="G326" s="73">
        <f t="shared" si="35"/>
        <v>14798807.699999999</v>
      </c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</row>
    <row r="327" spans="1:31" s="1" customFormat="1">
      <c r="A327" s="121" t="s">
        <v>134</v>
      </c>
      <c r="B327" s="118" t="s">
        <v>673</v>
      </c>
      <c r="C327" s="119" t="s">
        <v>707</v>
      </c>
      <c r="D327" s="96" t="s">
        <v>593</v>
      </c>
      <c r="E327" s="93" t="s">
        <v>715</v>
      </c>
      <c r="F327" s="93" t="s">
        <v>145</v>
      </c>
      <c r="G327" s="73">
        <f t="shared" si="35"/>
        <v>14798807.699999999</v>
      </c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</row>
    <row r="328" spans="1:31" s="1" customFormat="1">
      <c r="A328" s="121" t="s">
        <v>716</v>
      </c>
      <c r="B328" s="118" t="s">
        <v>673</v>
      </c>
      <c r="C328" s="119" t="s">
        <v>707</v>
      </c>
      <c r="D328" s="96" t="s">
        <v>593</v>
      </c>
      <c r="E328" s="93" t="s">
        <v>715</v>
      </c>
      <c r="F328" s="93" t="s">
        <v>717</v>
      </c>
      <c r="G328" s="73">
        <v>14798807.699999999</v>
      </c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</row>
    <row r="329" spans="1:31" s="1" customFormat="1" ht="47.25">
      <c r="A329" s="121" t="s">
        <v>718</v>
      </c>
      <c r="B329" s="118" t="s">
        <v>673</v>
      </c>
      <c r="C329" s="119" t="s">
        <v>707</v>
      </c>
      <c r="D329" s="96" t="s">
        <v>593</v>
      </c>
      <c r="E329" s="93" t="s">
        <v>719</v>
      </c>
      <c r="F329" s="93" t="s">
        <v>72</v>
      </c>
      <c r="G329" s="73">
        <f t="shared" ref="G329:G330" si="36">G330</f>
        <v>73829574</v>
      </c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</row>
    <row r="330" spans="1:31" s="1" customFormat="1">
      <c r="A330" s="121" t="s">
        <v>134</v>
      </c>
      <c r="B330" s="118" t="s">
        <v>673</v>
      </c>
      <c r="C330" s="119" t="s">
        <v>707</v>
      </c>
      <c r="D330" s="96" t="s">
        <v>593</v>
      </c>
      <c r="E330" s="93" t="s">
        <v>719</v>
      </c>
      <c r="F330" s="93" t="s">
        <v>145</v>
      </c>
      <c r="G330" s="73">
        <f t="shared" si="36"/>
        <v>73829574</v>
      </c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</row>
    <row r="331" spans="1:31" s="1" customFormat="1">
      <c r="A331" s="121" t="s">
        <v>716</v>
      </c>
      <c r="B331" s="118" t="s">
        <v>673</v>
      </c>
      <c r="C331" s="119" t="s">
        <v>707</v>
      </c>
      <c r="D331" s="96" t="s">
        <v>593</v>
      </c>
      <c r="E331" s="93" t="s">
        <v>719</v>
      </c>
      <c r="F331" s="93" t="s">
        <v>717</v>
      </c>
      <c r="G331" s="73">
        <v>73829574</v>
      </c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</row>
    <row r="332" spans="1:31" s="1" customFormat="1">
      <c r="A332" s="121"/>
      <c r="B332" s="122"/>
      <c r="C332" s="123"/>
      <c r="D332" s="124"/>
      <c r="E332" s="125"/>
      <c r="F332" s="125"/>
      <c r="G332" s="120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</row>
    <row r="333" spans="1:31" s="1" customFormat="1">
      <c r="A333" s="2" t="s">
        <v>147</v>
      </c>
      <c r="B333" s="102" t="s">
        <v>720</v>
      </c>
      <c r="C333" s="103" t="s">
        <v>566</v>
      </c>
      <c r="D333" s="104" t="s">
        <v>566</v>
      </c>
      <c r="E333" s="105" t="s">
        <v>3</v>
      </c>
      <c r="F333" s="105" t="s">
        <v>72</v>
      </c>
      <c r="G333" s="106">
        <f>G334+G364</f>
        <v>320935340</v>
      </c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</row>
    <row r="334" spans="1:31" s="149" customFormat="1">
      <c r="A334" s="107" t="s">
        <v>73</v>
      </c>
      <c r="B334" s="108" t="s">
        <v>720</v>
      </c>
      <c r="C334" s="109" t="s">
        <v>567</v>
      </c>
      <c r="D334" s="110" t="s">
        <v>566</v>
      </c>
      <c r="E334" s="111" t="s">
        <v>3</v>
      </c>
      <c r="F334" s="111" t="s">
        <v>72</v>
      </c>
      <c r="G334" s="112">
        <f>G335+G351+G356</f>
        <v>112566510</v>
      </c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</row>
    <row r="335" spans="1:31" s="147" customFormat="1" ht="31.5">
      <c r="A335" s="3" t="s">
        <v>148</v>
      </c>
      <c r="B335" s="113" t="s">
        <v>720</v>
      </c>
      <c r="C335" s="114" t="s">
        <v>567</v>
      </c>
      <c r="D335" s="115" t="s">
        <v>721</v>
      </c>
      <c r="E335" s="116" t="s">
        <v>3</v>
      </c>
      <c r="F335" s="116" t="s">
        <v>72</v>
      </c>
      <c r="G335" s="117">
        <f t="shared" ref="G335:G336" si="37">G336</f>
        <v>55805860</v>
      </c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</row>
    <row r="336" spans="1:31" s="1" customFormat="1" ht="31.5">
      <c r="A336" s="121" t="s">
        <v>149</v>
      </c>
      <c r="B336" s="118" t="s">
        <v>720</v>
      </c>
      <c r="C336" s="119" t="s">
        <v>567</v>
      </c>
      <c r="D336" s="96" t="s">
        <v>721</v>
      </c>
      <c r="E336" s="93" t="s">
        <v>161</v>
      </c>
      <c r="F336" s="93" t="s">
        <v>72</v>
      </c>
      <c r="G336" s="73">
        <f t="shared" si="37"/>
        <v>55805860</v>
      </c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</row>
    <row r="337" spans="1:31" s="1" customFormat="1" ht="31.5">
      <c r="A337" s="121" t="s">
        <v>150</v>
      </c>
      <c r="B337" s="118" t="s">
        <v>720</v>
      </c>
      <c r="C337" s="119" t="s">
        <v>567</v>
      </c>
      <c r="D337" s="96" t="s">
        <v>721</v>
      </c>
      <c r="E337" s="93" t="s">
        <v>162</v>
      </c>
      <c r="F337" s="93" t="s">
        <v>72</v>
      </c>
      <c r="G337" s="73">
        <f>G338+G347</f>
        <v>55805860</v>
      </c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</row>
    <row r="338" spans="1:31" s="1" customFormat="1">
      <c r="A338" s="121" t="s">
        <v>79</v>
      </c>
      <c r="B338" s="118" t="s">
        <v>720</v>
      </c>
      <c r="C338" s="119" t="s">
        <v>567</v>
      </c>
      <c r="D338" s="96" t="s">
        <v>721</v>
      </c>
      <c r="E338" s="93" t="s">
        <v>163</v>
      </c>
      <c r="F338" s="93" t="s">
        <v>72</v>
      </c>
      <c r="G338" s="73">
        <f>G339+G342+G344</f>
        <v>4962497</v>
      </c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</row>
    <row r="339" spans="1:31" s="1" customFormat="1">
      <c r="A339" s="121" t="s">
        <v>84</v>
      </c>
      <c r="B339" s="122" t="s">
        <v>720</v>
      </c>
      <c r="C339" s="123" t="s">
        <v>567</v>
      </c>
      <c r="D339" s="124" t="s">
        <v>721</v>
      </c>
      <c r="E339" s="93" t="s">
        <v>163</v>
      </c>
      <c r="F339" s="93" t="s">
        <v>85</v>
      </c>
      <c r="G339" s="120">
        <f>G340+G341</f>
        <v>1274717</v>
      </c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</row>
    <row r="340" spans="1:31" s="1" customFormat="1" ht="31.5">
      <c r="A340" s="121" t="s">
        <v>90</v>
      </c>
      <c r="B340" s="118" t="s">
        <v>720</v>
      </c>
      <c r="C340" s="119" t="s">
        <v>567</v>
      </c>
      <c r="D340" s="96" t="s">
        <v>721</v>
      </c>
      <c r="E340" s="93" t="s">
        <v>163</v>
      </c>
      <c r="F340" s="93" t="s">
        <v>91</v>
      </c>
      <c r="G340" s="73">
        <v>1006792</v>
      </c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</row>
    <row r="341" spans="1:31" s="1" customFormat="1" ht="31.5">
      <c r="A341" s="121" t="s">
        <v>88</v>
      </c>
      <c r="B341" s="118" t="s">
        <v>720</v>
      </c>
      <c r="C341" s="119" t="s">
        <v>567</v>
      </c>
      <c r="D341" s="96" t="s">
        <v>721</v>
      </c>
      <c r="E341" s="93" t="s">
        <v>163</v>
      </c>
      <c r="F341" s="93" t="s">
        <v>89</v>
      </c>
      <c r="G341" s="73">
        <v>267925</v>
      </c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</row>
    <row r="342" spans="1:31" s="1" customFormat="1" ht="31.5">
      <c r="A342" s="121" t="s">
        <v>69</v>
      </c>
      <c r="B342" s="118" t="s">
        <v>720</v>
      </c>
      <c r="C342" s="119" t="s">
        <v>567</v>
      </c>
      <c r="D342" s="96" t="s">
        <v>721</v>
      </c>
      <c r="E342" s="93" t="s">
        <v>163</v>
      </c>
      <c r="F342" s="93" t="s">
        <v>81</v>
      </c>
      <c r="G342" s="73">
        <f>G343</f>
        <v>3639480</v>
      </c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</row>
    <row r="343" spans="1:31" s="1" customFormat="1">
      <c r="A343" s="121" t="s">
        <v>70</v>
      </c>
      <c r="B343" s="118" t="s">
        <v>720</v>
      </c>
      <c r="C343" s="119" t="s">
        <v>567</v>
      </c>
      <c r="D343" s="96" t="s">
        <v>721</v>
      </c>
      <c r="E343" s="93" t="s">
        <v>163</v>
      </c>
      <c r="F343" s="93" t="s">
        <v>82</v>
      </c>
      <c r="G343" s="73">
        <v>3639480</v>
      </c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</row>
    <row r="344" spans="1:31" s="1" customFormat="1">
      <c r="A344" s="121" t="s">
        <v>95</v>
      </c>
      <c r="B344" s="118" t="s">
        <v>720</v>
      </c>
      <c r="C344" s="119" t="s">
        <v>567</v>
      </c>
      <c r="D344" s="96" t="s">
        <v>721</v>
      </c>
      <c r="E344" s="93" t="s">
        <v>163</v>
      </c>
      <c r="F344" s="93" t="s">
        <v>110</v>
      </c>
      <c r="G344" s="73">
        <f>G345+G346</f>
        <v>48300</v>
      </c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</row>
    <row r="345" spans="1:31" s="1" customFormat="1">
      <c r="A345" s="121" t="s">
        <v>96</v>
      </c>
      <c r="B345" s="118" t="s">
        <v>720</v>
      </c>
      <c r="C345" s="119" t="s">
        <v>567</v>
      </c>
      <c r="D345" s="96" t="s">
        <v>721</v>
      </c>
      <c r="E345" s="93" t="s">
        <v>163</v>
      </c>
      <c r="F345" s="93" t="s">
        <v>111</v>
      </c>
      <c r="G345" s="73">
        <v>3300</v>
      </c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</row>
    <row r="346" spans="1:31" s="1" customFormat="1">
      <c r="A346" s="121" t="s">
        <v>98</v>
      </c>
      <c r="B346" s="118" t="s">
        <v>720</v>
      </c>
      <c r="C346" s="119" t="s">
        <v>567</v>
      </c>
      <c r="D346" s="96" t="s">
        <v>721</v>
      </c>
      <c r="E346" s="93" t="s">
        <v>163</v>
      </c>
      <c r="F346" s="93" t="s">
        <v>112</v>
      </c>
      <c r="G346" s="73">
        <v>45000</v>
      </c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</row>
    <row r="347" spans="1:31" s="1" customFormat="1" ht="31.5">
      <c r="A347" s="121" t="s">
        <v>83</v>
      </c>
      <c r="B347" s="118" t="s">
        <v>720</v>
      </c>
      <c r="C347" s="119" t="s">
        <v>567</v>
      </c>
      <c r="D347" s="96" t="s">
        <v>721</v>
      </c>
      <c r="E347" s="93" t="s">
        <v>722</v>
      </c>
      <c r="F347" s="93" t="s">
        <v>72</v>
      </c>
      <c r="G347" s="73">
        <f>G348</f>
        <v>50843363</v>
      </c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</row>
    <row r="348" spans="1:31" s="1" customFormat="1">
      <c r="A348" s="121" t="s">
        <v>84</v>
      </c>
      <c r="B348" s="118" t="s">
        <v>720</v>
      </c>
      <c r="C348" s="119" t="s">
        <v>567</v>
      </c>
      <c r="D348" s="96" t="s">
        <v>721</v>
      </c>
      <c r="E348" s="93" t="s">
        <v>722</v>
      </c>
      <c r="F348" s="93" t="s">
        <v>85</v>
      </c>
      <c r="G348" s="73">
        <f>G349+G350</f>
        <v>50843363</v>
      </c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</row>
    <row r="349" spans="1:31" s="1" customFormat="1">
      <c r="A349" s="121" t="s">
        <v>86</v>
      </c>
      <c r="B349" s="118" t="s">
        <v>720</v>
      </c>
      <c r="C349" s="119" t="s">
        <v>567</v>
      </c>
      <c r="D349" s="96" t="s">
        <v>721</v>
      </c>
      <c r="E349" s="93" t="s">
        <v>722</v>
      </c>
      <c r="F349" s="93" t="s">
        <v>87</v>
      </c>
      <c r="G349" s="73">
        <v>39050202</v>
      </c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</row>
    <row r="350" spans="1:31" s="1" customFormat="1" ht="31.5">
      <c r="A350" s="121" t="s">
        <v>88</v>
      </c>
      <c r="B350" s="118" t="s">
        <v>720</v>
      </c>
      <c r="C350" s="119" t="s">
        <v>567</v>
      </c>
      <c r="D350" s="96" t="s">
        <v>721</v>
      </c>
      <c r="E350" s="93" t="s">
        <v>722</v>
      </c>
      <c r="F350" s="93" t="s">
        <v>89</v>
      </c>
      <c r="G350" s="73">
        <v>11793161</v>
      </c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</row>
    <row r="351" spans="1:31" s="147" customFormat="1">
      <c r="A351" s="3" t="s">
        <v>151</v>
      </c>
      <c r="B351" s="113" t="s">
        <v>720</v>
      </c>
      <c r="C351" s="114" t="s">
        <v>567</v>
      </c>
      <c r="D351" s="115" t="s">
        <v>723</v>
      </c>
      <c r="E351" s="116" t="s">
        <v>3</v>
      </c>
      <c r="F351" s="116" t="s">
        <v>72</v>
      </c>
      <c r="G351" s="117">
        <f t="shared" ref="G351:G354" si="38">G352</f>
        <v>37016230</v>
      </c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</row>
    <row r="352" spans="1:31" s="1" customFormat="1" ht="31.5">
      <c r="A352" s="121" t="s">
        <v>130</v>
      </c>
      <c r="B352" s="118" t="s">
        <v>720</v>
      </c>
      <c r="C352" s="119" t="s">
        <v>567</v>
      </c>
      <c r="D352" s="96" t="s">
        <v>723</v>
      </c>
      <c r="E352" s="93" t="s">
        <v>143</v>
      </c>
      <c r="F352" s="93" t="s">
        <v>72</v>
      </c>
      <c r="G352" s="73">
        <f t="shared" si="38"/>
        <v>37016230</v>
      </c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</row>
    <row r="353" spans="1:31" s="1" customFormat="1">
      <c r="A353" s="121" t="s">
        <v>131</v>
      </c>
      <c r="B353" s="118" t="s">
        <v>720</v>
      </c>
      <c r="C353" s="119" t="s">
        <v>567</v>
      </c>
      <c r="D353" s="96" t="s">
        <v>723</v>
      </c>
      <c r="E353" s="93" t="s">
        <v>144</v>
      </c>
      <c r="F353" s="93" t="s">
        <v>72</v>
      </c>
      <c r="G353" s="73">
        <f t="shared" si="38"/>
        <v>37016230</v>
      </c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</row>
    <row r="354" spans="1:31" s="1" customFormat="1">
      <c r="A354" s="121" t="s">
        <v>152</v>
      </c>
      <c r="B354" s="118" t="s">
        <v>720</v>
      </c>
      <c r="C354" s="119" t="s">
        <v>567</v>
      </c>
      <c r="D354" s="96" t="s">
        <v>723</v>
      </c>
      <c r="E354" s="93" t="s">
        <v>164</v>
      </c>
      <c r="F354" s="93" t="s">
        <v>72</v>
      </c>
      <c r="G354" s="73">
        <f t="shared" si="38"/>
        <v>37016230</v>
      </c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</row>
    <row r="355" spans="1:31" s="1" customFormat="1">
      <c r="A355" s="121" t="s">
        <v>153</v>
      </c>
      <c r="B355" s="118" t="s">
        <v>720</v>
      </c>
      <c r="C355" s="119" t="s">
        <v>567</v>
      </c>
      <c r="D355" s="96" t="s">
        <v>723</v>
      </c>
      <c r="E355" s="93" t="s">
        <v>164</v>
      </c>
      <c r="F355" s="93" t="s">
        <v>165</v>
      </c>
      <c r="G355" s="73">
        <v>37016230</v>
      </c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</row>
    <row r="356" spans="1:31" s="1" customFormat="1">
      <c r="A356" s="5" t="s">
        <v>97</v>
      </c>
      <c r="B356" s="118" t="s">
        <v>720</v>
      </c>
      <c r="C356" s="119" t="s">
        <v>567</v>
      </c>
      <c r="D356" s="96" t="s">
        <v>674</v>
      </c>
      <c r="E356" s="93" t="s">
        <v>3</v>
      </c>
      <c r="F356" s="93" t="s">
        <v>72</v>
      </c>
      <c r="G356" s="73">
        <f t="shared" ref="G356:G362" si="39">G357</f>
        <v>19744420</v>
      </c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</row>
    <row r="357" spans="1:31" s="1" customFormat="1" ht="31.5">
      <c r="A357" s="121" t="s">
        <v>130</v>
      </c>
      <c r="B357" s="118" t="s">
        <v>720</v>
      </c>
      <c r="C357" s="119" t="s">
        <v>567</v>
      </c>
      <c r="D357" s="96" t="s">
        <v>674</v>
      </c>
      <c r="E357" s="93" t="s">
        <v>143</v>
      </c>
      <c r="F357" s="93" t="s">
        <v>72</v>
      </c>
      <c r="G357" s="73">
        <f t="shared" si="39"/>
        <v>19744420</v>
      </c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</row>
    <row r="358" spans="1:31" s="1" customFormat="1">
      <c r="A358" s="121" t="s">
        <v>131</v>
      </c>
      <c r="B358" s="118" t="s">
        <v>720</v>
      </c>
      <c r="C358" s="119" t="s">
        <v>567</v>
      </c>
      <c r="D358" s="96" t="s">
        <v>674</v>
      </c>
      <c r="E358" s="93" t="s">
        <v>144</v>
      </c>
      <c r="F358" s="93" t="s">
        <v>72</v>
      </c>
      <c r="G358" s="73">
        <f>G359+G361</f>
        <v>19744420</v>
      </c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</row>
    <row r="359" spans="1:31" s="1" customFormat="1" ht="31.5">
      <c r="A359" s="121" t="s">
        <v>724</v>
      </c>
      <c r="B359" s="118" t="s">
        <v>720</v>
      </c>
      <c r="C359" s="119" t="s">
        <v>567</v>
      </c>
      <c r="D359" s="96" t="s">
        <v>674</v>
      </c>
      <c r="E359" s="93" t="s">
        <v>725</v>
      </c>
      <c r="F359" s="93" t="s">
        <v>72</v>
      </c>
      <c r="G359" s="73">
        <f t="shared" si="39"/>
        <v>5000000</v>
      </c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</row>
    <row r="360" spans="1:31" s="1" customFormat="1">
      <c r="A360" s="121" t="s">
        <v>153</v>
      </c>
      <c r="B360" s="118" t="s">
        <v>720</v>
      </c>
      <c r="C360" s="119" t="s">
        <v>567</v>
      </c>
      <c r="D360" s="96" t="s">
        <v>674</v>
      </c>
      <c r="E360" s="93" t="s">
        <v>725</v>
      </c>
      <c r="F360" s="93" t="s">
        <v>165</v>
      </c>
      <c r="G360" s="73">
        <v>5000000</v>
      </c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</row>
    <row r="361" spans="1:31" s="1" customFormat="1">
      <c r="A361" s="121" t="s">
        <v>491</v>
      </c>
      <c r="B361" s="118" t="s">
        <v>720</v>
      </c>
      <c r="C361" s="119" t="s">
        <v>567</v>
      </c>
      <c r="D361" s="96" t="s">
        <v>674</v>
      </c>
      <c r="E361" s="93" t="s">
        <v>726</v>
      </c>
      <c r="F361" s="93" t="s">
        <v>72</v>
      </c>
      <c r="G361" s="73">
        <f t="shared" si="39"/>
        <v>14744420</v>
      </c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</row>
    <row r="362" spans="1:31" s="1" customFormat="1">
      <c r="A362" s="121" t="s">
        <v>492</v>
      </c>
      <c r="B362" s="118" t="s">
        <v>720</v>
      </c>
      <c r="C362" s="119" t="s">
        <v>567</v>
      </c>
      <c r="D362" s="96" t="s">
        <v>674</v>
      </c>
      <c r="E362" s="93" t="s">
        <v>726</v>
      </c>
      <c r="F362" s="93" t="s">
        <v>498</v>
      </c>
      <c r="G362" s="73">
        <f t="shared" si="39"/>
        <v>14744420</v>
      </c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</row>
    <row r="363" spans="1:31" s="1" customFormat="1" ht="31.5">
      <c r="A363" s="121" t="s">
        <v>493</v>
      </c>
      <c r="B363" s="118" t="s">
        <v>720</v>
      </c>
      <c r="C363" s="119" t="s">
        <v>567</v>
      </c>
      <c r="D363" s="96" t="s">
        <v>674</v>
      </c>
      <c r="E363" s="93" t="s">
        <v>726</v>
      </c>
      <c r="F363" s="93" t="s">
        <v>499</v>
      </c>
      <c r="G363" s="73">
        <v>14744420</v>
      </c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</row>
    <row r="364" spans="1:31" s="149" customFormat="1">
      <c r="A364" s="107" t="s">
        <v>154</v>
      </c>
      <c r="B364" s="108" t="s">
        <v>720</v>
      </c>
      <c r="C364" s="109" t="s">
        <v>674</v>
      </c>
      <c r="D364" s="110" t="s">
        <v>567</v>
      </c>
      <c r="E364" s="111" t="s">
        <v>3</v>
      </c>
      <c r="F364" s="111" t="s">
        <v>72</v>
      </c>
      <c r="G364" s="112">
        <f t="shared" ref="G364:G368" si="40">G365</f>
        <v>208368830</v>
      </c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</row>
    <row r="365" spans="1:31" s="147" customFormat="1">
      <c r="A365" s="3" t="s">
        <v>155</v>
      </c>
      <c r="B365" s="113" t="s">
        <v>720</v>
      </c>
      <c r="C365" s="114" t="s">
        <v>674</v>
      </c>
      <c r="D365" s="115" t="s">
        <v>567</v>
      </c>
      <c r="E365" s="116" t="s">
        <v>3</v>
      </c>
      <c r="F365" s="116" t="s">
        <v>72</v>
      </c>
      <c r="G365" s="117">
        <f t="shared" si="40"/>
        <v>208368830</v>
      </c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</row>
    <row r="366" spans="1:31" s="1" customFormat="1" ht="31.5">
      <c r="A366" s="121" t="s">
        <v>156</v>
      </c>
      <c r="B366" s="118" t="s">
        <v>720</v>
      </c>
      <c r="C366" s="119" t="s">
        <v>674</v>
      </c>
      <c r="D366" s="96" t="s">
        <v>567</v>
      </c>
      <c r="E366" s="93" t="s">
        <v>166</v>
      </c>
      <c r="F366" s="93" t="s">
        <v>72</v>
      </c>
      <c r="G366" s="73">
        <f t="shared" si="40"/>
        <v>208368830</v>
      </c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</row>
    <row r="367" spans="1:31" s="1" customFormat="1" ht="31.5">
      <c r="A367" s="121" t="s">
        <v>157</v>
      </c>
      <c r="B367" s="118" t="s">
        <v>720</v>
      </c>
      <c r="C367" s="119" t="s">
        <v>674</v>
      </c>
      <c r="D367" s="96" t="s">
        <v>567</v>
      </c>
      <c r="E367" s="93" t="s">
        <v>167</v>
      </c>
      <c r="F367" s="93" t="s">
        <v>72</v>
      </c>
      <c r="G367" s="73">
        <f t="shared" si="40"/>
        <v>208368830</v>
      </c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</row>
    <row r="368" spans="1:31" s="1" customFormat="1" ht="47.25">
      <c r="A368" s="121" t="s">
        <v>158</v>
      </c>
      <c r="B368" s="118" t="s">
        <v>720</v>
      </c>
      <c r="C368" s="119" t="s">
        <v>674</v>
      </c>
      <c r="D368" s="96" t="s">
        <v>567</v>
      </c>
      <c r="E368" s="93" t="s">
        <v>168</v>
      </c>
      <c r="F368" s="93" t="s">
        <v>72</v>
      </c>
      <c r="G368" s="73">
        <f t="shared" si="40"/>
        <v>208368830</v>
      </c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</row>
    <row r="369" spans="1:31" s="1" customFormat="1">
      <c r="A369" s="121" t="s">
        <v>159</v>
      </c>
      <c r="B369" s="118" t="s">
        <v>720</v>
      </c>
      <c r="C369" s="119" t="s">
        <v>674</v>
      </c>
      <c r="D369" s="96" t="s">
        <v>567</v>
      </c>
      <c r="E369" s="93" t="s">
        <v>169</v>
      </c>
      <c r="F369" s="93" t="s">
        <v>72</v>
      </c>
      <c r="G369" s="73">
        <f>G370</f>
        <v>208368830</v>
      </c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</row>
    <row r="370" spans="1:31" s="1" customFormat="1">
      <c r="A370" s="121" t="s">
        <v>160</v>
      </c>
      <c r="B370" s="118" t="s">
        <v>720</v>
      </c>
      <c r="C370" s="119" t="s">
        <v>674</v>
      </c>
      <c r="D370" s="96" t="s">
        <v>567</v>
      </c>
      <c r="E370" s="93" t="s">
        <v>169</v>
      </c>
      <c r="F370" s="93" t="s">
        <v>170</v>
      </c>
      <c r="G370" s="73">
        <v>208368830</v>
      </c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</row>
    <row r="371" spans="1:31" s="1" customFormat="1">
      <c r="A371" s="121"/>
      <c r="B371" s="122"/>
      <c r="C371" s="123"/>
      <c r="D371" s="124"/>
      <c r="E371" s="125"/>
      <c r="F371" s="125"/>
      <c r="G371" s="9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</row>
    <row r="372" spans="1:31" s="1" customFormat="1">
      <c r="A372" s="2" t="s">
        <v>180</v>
      </c>
      <c r="B372" s="102" t="s">
        <v>727</v>
      </c>
      <c r="C372" s="103" t="s">
        <v>566</v>
      </c>
      <c r="D372" s="104" t="s">
        <v>566</v>
      </c>
      <c r="E372" s="105" t="s">
        <v>3</v>
      </c>
      <c r="F372" s="105" t="s">
        <v>72</v>
      </c>
      <c r="G372" s="106">
        <f>G373+G428+G460+G468</f>
        <v>169622020</v>
      </c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</row>
    <row r="373" spans="1:31" s="149" customFormat="1">
      <c r="A373" s="107" t="s">
        <v>73</v>
      </c>
      <c r="B373" s="108" t="s">
        <v>727</v>
      </c>
      <c r="C373" s="109" t="s">
        <v>567</v>
      </c>
      <c r="D373" s="110" t="s">
        <v>566</v>
      </c>
      <c r="E373" s="111" t="s">
        <v>3</v>
      </c>
      <c r="F373" s="111" t="s">
        <v>72</v>
      </c>
      <c r="G373" s="112">
        <f>G374</f>
        <v>159066510</v>
      </c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</row>
    <row r="374" spans="1:31" s="147" customFormat="1">
      <c r="A374" s="3" t="s">
        <v>97</v>
      </c>
      <c r="B374" s="113" t="s">
        <v>727</v>
      </c>
      <c r="C374" s="114" t="s">
        <v>567</v>
      </c>
      <c r="D374" s="115" t="s">
        <v>674</v>
      </c>
      <c r="E374" s="116" t="s">
        <v>3</v>
      </c>
      <c r="F374" s="116" t="s">
        <v>72</v>
      </c>
      <c r="G374" s="117">
        <f>G375+G401+G407+G423</f>
        <v>159066510</v>
      </c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</row>
    <row r="375" spans="1:31" s="1" customFormat="1">
      <c r="A375" s="121" t="s">
        <v>526</v>
      </c>
      <c r="B375" s="118" t="s">
        <v>727</v>
      </c>
      <c r="C375" s="119" t="s">
        <v>567</v>
      </c>
      <c r="D375" s="96" t="s">
        <v>674</v>
      </c>
      <c r="E375" s="93" t="s">
        <v>522</v>
      </c>
      <c r="F375" s="93" t="s">
        <v>72</v>
      </c>
      <c r="G375" s="73">
        <f>G376</f>
        <v>103381270</v>
      </c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</row>
    <row r="376" spans="1:31" s="1" customFormat="1" ht="31.5">
      <c r="A376" s="121" t="s">
        <v>171</v>
      </c>
      <c r="B376" s="118" t="s">
        <v>727</v>
      </c>
      <c r="C376" s="119" t="s">
        <v>567</v>
      </c>
      <c r="D376" s="96" t="s">
        <v>674</v>
      </c>
      <c r="E376" s="93" t="s">
        <v>523</v>
      </c>
      <c r="F376" s="93" t="s">
        <v>72</v>
      </c>
      <c r="G376" s="73">
        <f>G377+G381+G385+G389</f>
        <v>103381270</v>
      </c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</row>
    <row r="377" spans="1:31" s="1" customFormat="1" ht="31.5">
      <c r="A377" s="121" t="s">
        <v>527</v>
      </c>
      <c r="B377" s="118" t="s">
        <v>727</v>
      </c>
      <c r="C377" s="119" t="s">
        <v>567</v>
      </c>
      <c r="D377" s="96" t="s">
        <v>674</v>
      </c>
      <c r="E377" s="93" t="s">
        <v>524</v>
      </c>
      <c r="F377" s="93" t="s">
        <v>72</v>
      </c>
      <c r="G377" s="73">
        <f t="shared" ref="G377:G379" si="41">G378</f>
        <v>450000</v>
      </c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</row>
    <row r="378" spans="1:31" s="1" customFormat="1" ht="31.5">
      <c r="A378" s="121" t="s">
        <v>528</v>
      </c>
      <c r="B378" s="118" t="s">
        <v>727</v>
      </c>
      <c r="C378" s="119" t="s">
        <v>567</v>
      </c>
      <c r="D378" s="96" t="s">
        <v>674</v>
      </c>
      <c r="E378" s="93" t="s">
        <v>525</v>
      </c>
      <c r="F378" s="93" t="s">
        <v>72</v>
      </c>
      <c r="G378" s="73">
        <f t="shared" si="41"/>
        <v>450000</v>
      </c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</row>
    <row r="379" spans="1:31" s="1" customFormat="1" ht="31.5">
      <c r="A379" s="121" t="s">
        <v>69</v>
      </c>
      <c r="B379" s="118" t="s">
        <v>727</v>
      </c>
      <c r="C379" s="119" t="s">
        <v>567</v>
      </c>
      <c r="D379" s="96" t="s">
        <v>674</v>
      </c>
      <c r="E379" s="93" t="s">
        <v>525</v>
      </c>
      <c r="F379" s="93" t="s">
        <v>81</v>
      </c>
      <c r="G379" s="73">
        <f t="shared" si="41"/>
        <v>450000</v>
      </c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</row>
    <row r="380" spans="1:31" s="1" customFormat="1">
      <c r="A380" s="121" t="s">
        <v>70</v>
      </c>
      <c r="B380" s="118" t="s">
        <v>727</v>
      </c>
      <c r="C380" s="119" t="s">
        <v>567</v>
      </c>
      <c r="D380" s="96" t="s">
        <v>674</v>
      </c>
      <c r="E380" s="93" t="s">
        <v>525</v>
      </c>
      <c r="F380" s="93" t="s">
        <v>82</v>
      </c>
      <c r="G380" s="73">
        <v>450000</v>
      </c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</row>
    <row r="381" spans="1:31" s="1" customFormat="1" ht="47.25">
      <c r="A381" s="121" t="s">
        <v>531</v>
      </c>
      <c r="B381" s="118" t="s">
        <v>727</v>
      </c>
      <c r="C381" s="119" t="s">
        <v>567</v>
      </c>
      <c r="D381" s="96" t="s">
        <v>674</v>
      </c>
      <c r="E381" s="93" t="s">
        <v>529</v>
      </c>
      <c r="F381" s="93" t="s">
        <v>72</v>
      </c>
      <c r="G381" s="73">
        <f t="shared" ref="G381:G383" si="42">G382</f>
        <v>76500</v>
      </c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</row>
    <row r="382" spans="1:31" s="1" customFormat="1" ht="31.5">
      <c r="A382" s="121" t="s">
        <v>528</v>
      </c>
      <c r="B382" s="118" t="s">
        <v>727</v>
      </c>
      <c r="C382" s="119" t="s">
        <v>567</v>
      </c>
      <c r="D382" s="96" t="s">
        <v>674</v>
      </c>
      <c r="E382" s="93" t="s">
        <v>530</v>
      </c>
      <c r="F382" s="93" t="s">
        <v>72</v>
      </c>
      <c r="G382" s="73">
        <f t="shared" si="42"/>
        <v>76500</v>
      </c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</row>
    <row r="383" spans="1:31" s="1" customFormat="1" ht="31.5">
      <c r="A383" s="121" t="s">
        <v>69</v>
      </c>
      <c r="B383" s="118" t="s">
        <v>727</v>
      </c>
      <c r="C383" s="119" t="s">
        <v>567</v>
      </c>
      <c r="D383" s="96" t="s">
        <v>674</v>
      </c>
      <c r="E383" s="93" t="s">
        <v>530</v>
      </c>
      <c r="F383" s="93" t="s">
        <v>81</v>
      </c>
      <c r="G383" s="73">
        <f t="shared" si="42"/>
        <v>76500</v>
      </c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</row>
    <row r="384" spans="1:31" s="1" customFormat="1">
      <c r="A384" s="121" t="s">
        <v>70</v>
      </c>
      <c r="B384" s="118" t="s">
        <v>727</v>
      </c>
      <c r="C384" s="119" t="s">
        <v>567</v>
      </c>
      <c r="D384" s="96" t="s">
        <v>674</v>
      </c>
      <c r="E384" s="93" t="s">
        <v>530</v>
      </c>
      <c r="F384" s="93" t="s">
        <v>82</v>
      </c>
      <c r="G384" s="73">
        <v>76500</v>
      </c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</row>
    <row r="385" spans="1:31" s="1" customFormat="1" ht="47.25">
      <c r="A385" s="121" t="s">
        <v>532</v>
      </c>
      <c r="B385" s="118" t="s">
        <v>727</v>
      </c>
      <c r="C385" s="119" t="s">
        <v>567</v>
      </c>
      <c r="D385" s="96" t="s">
        <v>674</v>
      </c>
      <c r="E385" s="93" t="s">
        <v>533</v>
      </c>
      <c r="F385" s="93" t="s">
        <v>72</v>
      </c>
      <c r="G385" s="73">
        <f t="shared" ref="G385:G386" si="43">G386</f>
        <v>76500</v>
      </c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</row>
    <row r="386" spans="1:31" s="1" customFormat="1" ht="31.5">
      <c r="A386" s="121" t="s">
        <v>528</v>
      </c>
      <c r="B386" s="118" t="s">
        <v>727</v>
      </c>
      <c r="C386" s="119" t="s">
        <v>567</v>
      </c>
      <c r="D386" s="96" t="s">
        <v>674</v>
      </c>
      <c r="E386" s="93" t="s">
        <v>534</v>
      </c>
      <c r="F386" s="93" t="s">
        <v>72</v>
      </c>
      <c r="G386" s="73">
        <f t="shared" si="43"/>
        <v>76500</v>
      </c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</row>
    <row r="387" spans="1:31" s="1" customFormat="1" ht="31.5">
      <c r="A387" s="121" t="s">
        <v>69</v>
      </c>
      <c r="B387" s="118" t="s">
        <v>727</v>
      </c>
      <c r="C387" s="119" t="s">
        <v>567</v>
      </c>
      <c r="D387" s="96" t="s">
        <v>674</v>
      </c>
      <c r="E387" s="93" t="s">
        <v>534</v>
      </c>
      <c r="F387" s="93" t="s">
        <v>81</v>
      </c>
      <c r="G387" s="73">
        <f>G388</f>
        <v>76500</v>
      </c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</row>
    <row r="388" spans="1:31" s="1" customFormat="1">
      <c r="A388" s="121" t="s">
        <v>70</v>
      </c>
      <c r="B388" s="118" t="s">
        <v>727</v>
      </c>
      <c r="C388" s="119" t="s">
        <v>567</v>
      </c>
      <c r="D388" s="96" t="s">
        <v>674</v>
      </c>
      <c r="E388" s="93" t="s">
        <v>534</v>
      </c>
      <c r="F388" s="93" t="s">
        <v>82</v>
      </c>
      <c r="G388" s="73">
        <v>76500</v>
      </c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</row>
    <row r="389" spans="1:31" s="1" customFormat="1" ht="31.5">
      <c r="A389" s="121" t="s">
        <v>172</v>
      </c>
      <c r="B389" s="118" t="s">
        <v>727</v>
      </c>
      <c r="C389" s="119" t="s">
        <v>567</v>
      </c>
      <c r="D389" s="96" t="s">
        <v>674</v>
      </c>
      <c r="E389" s="93" t="s">
        <v>535</v>
      </c>
      <c r="F389" s="93" t="s">
        <v>72</v>
      </c>
      <c r="G389" s="73">
        <f>G390</f>
        <v>102778270</v>
      </c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</row>
    <row r="390" spans="1:31" s="1" customFormat="1">
      <c r="A390" s="121" t="s">
        <v>100</v>
      </c>
      <c r="B390" s="118" t="s">
        <v>727</v>
      </c>
      <c r="C390" s="119" t="s">
        <v>567</v>
      </c>
      <c r="D390" s="96" t="s">
        <v>674</v>
      </c>
      <c r="E390" s="93" t="s">
        <v>536</v>
      </c>
      <c r="F390" s="93" t="s">
        <v>72</v>
      </c>
      <c r="G390" s="73">
        <f>G391+G395+G398</f>
        <v>102778270</v>
      </c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</row>
    <row r="391" spans="1:31" s="1" customFormat="1">
      <c r="A391" s="121" t="s">
        <v>101</v>
      </c>
      <c r="B391" s="118" t="s">
        <v>727</v>
      </c>
      <c r="C391" s="119" t="s">
        <v>567</v>
      </c>
      <c r="D391" s="96" t="s">
        <v>674</v>
      </c>
      <c r="E391" s="93" t="s">
        <v>536</v>
      </c>
      <c r="F391" s="93" t="s">
        <v>114</v>
      </c>
      <c r="G391" s="73">
        <f>G392+G393+G394</f>
        <v>81350420</v>
      </c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</row>
    <row r="392" spans="1:31" s="1" customFormat="1">
      <c r="A392" s="121" t="s">
        <v>102</v>
      </c>
      <c r="B392" s="118" t="s">
        <v>727</v>
      </c>
      <c r="C392" s="119" t="s">
        <v>567</v>
      </c>
      <c r="D392" s="96" t="s">
        <v>674</v>
      </c>
      <c r="E392" s="93" t="s">
        <v>536</v>
      </c>
      <c r="F392" s="93" t="s">
        <v>115</v>
      </c>
      <c r="G392" s="73">
        <v>62467450</v>
      </c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</row>
    <row r="393" spans="1:31" s="1" customFormat="1">
      <c r="A393" s="121" t="s">
        <v>436</v>
      </c>
      <c r="B393" s="118" t="s">
        <v>727</v>
      </c>
      <c r="C393" s="119" t="s">
        <v>567</v>
      </c>
      <c r="D393" s="96" t="s">
        <v>674</v>
      </c>
      <c r="E393" s="93" t="s">
        <v>536</v>
      </c>
      <c r="F393" s="93" t="s">
        <v>437</v>
      </c>
      <c r="G393" s="73">
        <v>17800</v>
      </c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</row>
    <row r="394" spans="1:31" s="1" customFormat="1" ht="31.5">
      <c r="A394" s="121" t="s">
        <v>103</v>
      </c>
      <c r="B394" s="118" t="s">
        <v>727</v>
      </c>
      <c r="C394" s="119" t="s">
        <v>567</v>
      </c>
      <c r="D394" s="96" t="s">
        <v>674</v>
      </c>
      <c r="E394" s="93" t="s">
        <v>536</v>
      </c>
      <c r="F394" s="93" t="s">
        <v>116</v>
      </c>
      <c r="G394" s="73">
        <v>18865170</v>
      </c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</row>
    <row r="395" spans="1:31" s="1" customFormat="1" ht="31.5">
      <c r="A395" s="121" t="s">
        <v>69</v>
      </c>
      <c r="B395" s="118" t="s">
        <v>727</v>
      </c>
      <c r="C395" s="119" t="s">
        <v>567</v>
      </c>
      <c r="D395" s="96" t="s">
        <v>674</v>
      </c>
      <c r="E395" s="93" t="s">
        <v>536</v>
      </c>
      <c r="F395" s="93" t="s">
        <v>81</v>
      </c>
      <c r="G395" s="73">
        <f>G396+G397</f>
        <v>20120930</v>
      </c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</row>
    <row r="396" spans="1:31" s="1" customFormat="1">
      <c r="A396" s="121" t="s">
        <v>70</v>
      </c>
      <c r="B396" s="118" t="s">
        <v>727</v>
      </c>
      <c r="C396" s="119" t="s">
        <v>567</v>
      </c>
      <c r="D396" s="96" t="s">
        <v>674</v>
      </c>
      <c r="E396" s="93" t="s">
        <v>536</v>
      </c>
      <c r="F396" s="93" t="s">
        <v>82</v>
      </c>
      <c r="G396" s="73">
        <v>16949010</v>
      </c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</row>
    <row r="397" spans="1:31" s="1" customFormat="1">
      <c r="A397" s="121" t="s">
        <v>344</v>
      </c>
      <c r="B397" s="118" t="s">
        <v>727</v>
      </c>
      <c r="C397" s="119" t="s">
        <v>567</v>
      </c>
      <c r="D397" s="96" t="s">
        <v>674</v>
      </c>
      <c r="E397" s="93" t="s">
        <v>536</v>
      </c>
      <c r="F397" s="93" t="s">
        <v>350</v>
      </c>
      <c r="G397" s="73">
        <v>3171920</v>
      </c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</row>
    <row r="398" spans="1:31" s="1" customFormat="1">
      <c r="A398" s="121" t="s">
        <v>95</v>
      </c>
      <c r="B398" s="118" t="s">
        <v>727</v>
      </c>
      <c r="C398" s="119" t="s">
        <v>567</v>
      </c>
      <c r="D398" s="96" t="s">
        <v>674</v>
      </c>
      <c r="E398" s="93" t="s">
        <v>536</v>
      </c>
      <c r="F398" s="93" t="s">
        <v>110</v>
      </c>
      <c r="G398" s="73">
        <f>G399+G400</f>
        <v>1306920</v>
      </c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</row>
    <row r="399" spans="1:31" s="1" customFormat="1">
      <c r="A399" s="121" t="s">
        <v>127</v>
      </c>
      <c r="B399" s="118" t="s">
        <v>727</v>
      </c>
      <c r="C399" s="119" t="s">
        <v>567</v>
      </c>
      <c r="D399" s="96" t="s">
        <v>674</v>
      </c>
      <c r="E399" s="93" t="s">
        <v>536</v>
      </c>
      <c r="F399" s="93" t="s">
        <v>141</v>
      </c>
      <c r="G399" s="73">
        <v>1289000</v>
      </c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</row>
    <row r="400" spans="1:31" s="1" customFormat="1">
      <c r="A400" s="121" t="s">
        <v>96</v>
      </c>
      <c r="B400" s="118" t="s">
        <v>727</v>
      </c>
      <c r="C400" s="119" t="s">
        <v>567</v>
      </c>
      <c r="D400" s="96" t="s">
        <v>674</v>
      </c>
      <c r="E400" s="93" t="s">
        <v>536</v>
      </c>
      <c r="F400" s="93" t="s">
        <v>111</v>
      </c>
      <c r="G400" s="73">
        <v>17920</v>
      </c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</row>
    <row r="401" spans="1:31" s="1" customFormat="1" ht="31.5">
      <c r="A401" s="121" t="s">
        <v>99</v>
      </c>
      <c r="B401" s="118" t="s">
        <v>727</v>
      </c>
      <c r="C401" s="119" t="s">
        <v>567</v>
      </c>
      <c r="D401" s="96" t="s">
        <v>674</v>
      </c>
      <c r="E401" s="93" t="s">
        <v>113</v>
      </c>
      <c r="F401" s="93" t="s">
        <v>72</v>
      </c>
      <c r="G401" s="73">
        <f t="shared" ref="G401:G404" si="44">G402</f>
        <v>7650</v>
      </c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</row>
    <row r="402" spans="1:31" s="1" customFormat="1">
      <c r="A402" s="121" t="s">
        <v>652</v>
      </c>
      <c r="B402" s="118" t="s">
        <v>727</v>
      </c>
      <c r="C402" s="119" t="s">
        <v>567</v>
      </c>
      <c r="D402" s="96" t="s">
        <v>674</v>
      </c>
      <c r="E402" s="93" t="s">
        <v>653</v>
      </c>
      <c r="F402" s="93" t="s">
        <v>72</v>
      </c>
      <c r="G402" s="73">
        <f t="shared" si="44"/>
        <v>7650</v>
      </c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</row>
    <row r="403" spans="1:31" s="1" customFormat="1">
      <c r="A403" s="121" t="s">
        <v>728</v>
      </c>
      <c r="B403" s="118" t="s">
        <v>727</v>
      </c>
      <c r="C403" s="119" t="s">
        <v>567</v>
      </c>
      <c r="D403" s="96" t="s">
        <v>674</v>
      </c>
      <c r="E403" s="93" t="s">
        <v>729</v>
      </c>
      <c r="F403" s="93" t="s">
        <v>72</v>
      </c>
      <c r="G403" s="73">
        <f t="shared" si="44"/>
        <v>7650</v>
      </c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</row>
    <row r="404" spans="1:31" s="1" customFormat="1" ht="31.5">
      <c r="A404" s="121" t="s">
        <v>730</v>
      </c>
      <c r="B404" s="118" t="s">
        <v>727</v>
      </c>
      <c r="C404" s="119" t="s">
        <v>567</v>
      </c>
      <c r="D404" s="96" t="s">
        <v>674</v>
      </c>
      <c r="E404" s="93" t="s">
        <v>731</v>
      </c>
      <c r="F404" s="93" t="s">
        <v>72</v>
      </c>
      <c r="G404" s="73">
        <f t="shared" si="44"/>
        <v>7650</v>
      </c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</row>
    <row r="405" spans="1:31" s="1" customFormat="1" ht="31.5">
      <c r="A405" s="121" t="s">
        <v>69</v>
      </c>
      <c r="B405" s="118" t="s">
        <v>727</v>
      </c>
      <c r="C405" s="119" t="s">
        <v>567</v>
      </c>
      <c r="D405" s="96" t="s">
        <v>674</v>
      </c>
      <c r="E405" s="93" t="s">
        <v>731</v>
      </c>
      <c r="F405" s="93" t="s">
        <v>81</v>
      </c>
      <c r="G405" s="73">
        <f>G406</f>
        <v>7650</v>
      </c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</row>
    <row r="406" spans="1:31" s="1" customFormat="1">
      <c r="A406" s="121" t="s">
        <v>70</v>
      </c>
      <c r="B406" s="118" t="s">
        <v>727</v>
      </c>
      <c r="C406" s="119" t="s">
        <v>567</v>
      </c>
      <c r="D406" s="96" t="s">
        <v>674</v>
      </c>
      <c r="E406" s="93" t="s">
        <v>731</v>
      </c>
      <c r="F406" s="93" t="s">
        <v>82</v>
      </c>
      <c r="G406" s="73">
        <v>7650</v>
      </c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</row>
    <row r="407" spans="1:31" s="1" customFormat="1" ht="31.5">
      <c r="A407" s="121" t="s">
        <v>173</v>
      </c>
      <c r="B407" s="118" t="s">
        <v>727</v>
      </c>
      <c r="C407" s="119" t="s">
        <v>567</v>
      </c>
      <c r="D407" s="96" t="s">
        <v>674</v>
      </c>
      <c r="E407" s="93" t="s">
        <v>176</v>
      </c>
      <c r="F407" s="93" t="s">
        <v>72</v>
      </c>
      <c r="G407" s="73">
        <f>G408</f>
        <v>54467690</v>
      </c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</row>
    <row r="408" spans="1:31" s="1" customFormat="1" ht="31.5">
      <c r="A408" s="121" t="s">
        <v>174</v>
      </c>
      <c r="B408" s="118" t="s">
        <v>727</v>
      </c>
      <c r="C408" s="119" t="s">
        <v>567</v>
      </c>
      <c r="D408" s="96" t="s">
        <v>674</v>
      </c>
      <c r="E408" s="93" t="s">
        <v>177</v>
      </c>
      <c r="F408" s="93" t="s">
        <v>72</v>
      </c>
      <c r="G408" s="73">
        <f>G409+G419</f>
        <v>54467690</v>
      </c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</row>
    <row r="409" spans="1:31" s="1" customFormat="1">
      <c r="A409" s="121" t="s">
        <v>79</v>
      </c>
      <c r="B409" s="118" t="s">
        <v>727</v>
      </c>
      <c r="C409" s="119" t="s">
        <v>567</v>
      </c>
      <c r="D409" s="96" t="s">
        <v>674</v>
      </c>
      <c r="E409" s="93" t="s">
        <v>178</v>
      </c>
      <c r="F409" s="93" t="s">
        <v>72</v>
      </c>
      <c r="G409" s="73">
        <f>G410+G413+G417</f>
        <v>11886020</v>
      </c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</row>
    <row r="410" spans="1:31" s="1" customFormat="1">
      <c r="A410" s="121" t="s">
        <v>84</v>
      </c>
      <c r="B410" s="118" t="s">
        <v>727</v>
      </c>
      <c r="C410" s="119" t="s">
        <v>567</v>
      </c>
      <c r="D410" s="96" t="s">
        <v>674</v>
      </c>
      <c r="E410" s="93" t="s">
        <v>178</v>
      </c>
      <c r="F410" s="93" t="s">
        <v>85</v>
      </c>
      <c r="G410" s="73">
        <f>G411+G412</f>
        <v>966240</v>
      </c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</row>
    <row r="411" spans="1:31" s="1" customFormat="1" ht="31.5">
      <c r="A411" s="121" t="s">
        <v>90</v>
      </c>
      <c r="B411" s="118" t="s">
        <v>727</v>
      </c>
      <c r="C411" s="119" t="s">
        <v>567</v>
      </c>
      <c r="D411" s="96" t="s">
        <v>674</v>
      </c>
      <c r="E411" s="93" t="s">
        <v>178</v>
      </c>
      <c r="F411" s="93" t="s">
        <v>91</v>
      </c>
      <c r="G411" s="73">
        <v>744577.5</v>
      </c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</row>
    <row r="412" spans="1:31" s="1" customFormat="1" ht="31.5">
      <c r="A412" s="121" t="s">
        <v>88</v>
      </c>
      <c r="B412" s="118" t="s">
        <v>727</v>
      </c>
      <c r="C412" s="119" t="s">
        <v>567</v>
      </c>
      <c r="D412" s="96" t="s">
        <v>674</v>
      </c>
      <c r="E412" s="93" t="s">
        <v>178</v>
      </c>
      <c r="F412" s="93" t="s">
        <v>89</v>
      </c>
      <c r="G412" s="73">
        <v>221662.5</v>
      </c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</row>
    <row r="413" spans="1:31" s="1" customFormat="1" ht="31.5">
      <c r="A413" s="121" t="s">
        <v>69</v>
      </c>
      <c r="B413" s="118" t="s">
        <v>727</v>
      </c>
      <c r="C413" s="119" t="s">
        <v>567</v>
      </c>
      <c r="D413" s="96" t="s">
        <v>674</v>
      </c>
      <c r="E413" s="93" t="s">
        <v>178</v>
      </c>
      <c r="F413" s="93" t="s">
        <v>81</v>
      </c>
      <c r="G413" s="73">
        <f>G414+G415+G416</f>
        <v>10906860</v>
      </c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</row>
    <row r="414" spans="1:31" s="1" customFormat="1" ht="31.5">
      <c r="A414" s="121" t="s">
        <v>321</v>
      </c>
      <c r="B414" s="118" t="s">
        <v>727</v>
      </c>
      <c r="C414" s="119" t="s">
        <v>567</v>
      </c>
      <c r="D414" s="96" t="s">
        <v>674</v>
      </c>
      <c r="E414" s="93" t="s">
        <v>178</v>
      </c>
      <c r="F414" s="93" t="s">
        <v>337</v>
      </c>
      <c r="G414" s="73">
        <v>7146879.5999999996</v>
      </c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</row>
    <row r="415" spans="1:31" s="1" customFormat="1">
      <c r="A415" s="121" t="s">
        <v>70</v>
      </c>
      <c r="B415" s="118" t="s">
        <v>727</v>
      </c>
      <c r="C415" s="119" t="s">
        <v>567</v>
      </c>
      <c r="D415" s="96" t="s">
        <v>674</v>
      </c>
      <c r="E415" s="93" t="s">
        <v>178</v>
      </c>
      <c r="F415" s="93" t="s">
        <v>82</v>
      </c>
      <c r="G415" s="73">
        <v>3379704.4</v>
      </c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</row>
    <row r="416" spans="1:31" s="1" customFormat="1">
      <c r="A416" s="121" t="s">
        <v>344</v>
      </c>
      <c r="B416" s="118" t="s">
        <v>727</v>
      </c>
      <c r="C416" s="119" t="s">
        <v>567</v>
      </c>
      <c r="D416" s="96" t="s">
        <v>674</v>
      </c>
      <c r="E416" s="93" t="s">
        <v>178</v>
      </c>
      <c r="F416" s="93" t="s">
        <v>350</v>
      </c>
      <c r="G416" s="73">
        <v>380276</v>
      </c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</row>
    <row r="417" spans="1:31" s="1" customFormat="1">
      <c r="A417" s="121" t="s">
        <v>95</v>
      </c>
      <c r="B417" s="118" t="s">
        <v>727</v>
      </c>
      <c r="C417" s="119" t="s">
        <v>567</v>
      </c>
      <c r="D417" s="96" t="s">
        <v>674</v>
      </c>
      <c r="E417" s="93" t="s">
        <v>178</v>
      </c>
      <c r="F417" s="93" t="s">
        <v>110</v>
      </c>
      <c r="G417" s="73">
        <f>G418</f>
        <v>12920</v>
      </c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</row>
    <row r="418" spans="1:31" s="1" customFormat="1">
      <c r="A418" s="121" t="s">
        <v>96</v>
      </c>
      <c r="B418" s="118" t="s">
        <v>727</v>
      </c>
      <c r="C418" s="119" t="s">
        <v>567</v>
      </c>
      <c r="D418" s="96" t="s">
        <v>674</v>
      </c>
      <c r="E418" s="93" t="s">
        <v>178</v>
      </c>
      <c r="F418" s="93" t="s">
        <v>111</v>
      </c>
      <c r="G418" s="73">
        <v>12920</v>
      </c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</row>
    <row r="419" spans="1:31" s="1" customFormat="1" ht="31.5">
      <c r="A419" s="121" t="s">
        <v>83</v>
      </c>
      <c r="B419" s="118" t="s">
        <v>727</v>
      </c>
      <c r="C419" s="119" t="s">
        <v>567</v>
      </c>
      <c r="D419" s="96" t="s">
        <v>674</v>
      </c>
      <c r="E419" s="93" t="s">
        <v>732</v>
      </c>
      <c r="F419" s="93" t="s">
        <v>72</v>
      </c>
      <c r="G419" s="73">
        <f>G420</f>
        <v>42581670</v>
      </c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</row>
    <row r="420" spans="1:31" s="1" customFormat="1">
      <c r="A420" s="121" t="s">
        <v>84</v>
      </c>
      <c r="B420" s="118" t="s">
        <v>727</v>
      </c>
      <c r="C420" s="119" t="s">
        <v>567</v>
      </c>
      <c r="D420" s="96" t="s">
        <v>674</v>
      </c>
      <c r="E420" s="93" t="s">
        <v>732</v>
      </c>
      <c r="F420" s="93" t="s">
        <v>85</v>
      </c>
      <c r="G420" s="73">
        <f>G421+G422</f>
        <v>42581670</v>
      </c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</row>
    <row r="421" spans="1:31" s="1" customFormat="1">
      <c r="A421" s="121" t="s">
        <v>86</v>
      </c>
      <c r="B421" s="118" t="s">
        <v>727</v>
      </c>
      <c r="C421" s="119" t="s">
        <v>567</v>
      </c>
      <c r="D421" s="96" t="s">
        <v>674</v>
      </c>
      <c r="E421" s="93" t="s">
        <v>732</v>
      </c>
      <c r="F421" s="93" t="s">
        <v>87</v>
      </c>
      <c r="G421" s="73">
        <v>32704816</v>
      </c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</row>
    <row r="422" spans="1:31" s="1" customFormat="1" ht="31.5">
      <c r="A422" s="121" t="s">
        <v>88</v>
      </c>
      <c r="B422" s="118" t="s">
        <v>727</v>
      </c>
      <c r="C422" s="119" t="s">
        <v>567</v>
      </c>
      <c r="D422" s="96" t="s">
        <v>674</v>
      </c>
      <c r="E422" s="93" t="s">
        <v>732</v>
      </c>
      <c r="F422" s="93" t="s">
        <v>89</v>
      </c>
      <c r="G422" s="73">
        <v>9876854</v>
      </c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</row>
    <row r="423" spans="1:31" s="1" customFormat="1" ht="31.5">
      <c r="A423" s="121" t="s">
        <v>130</v>
      </c>
      <c r="B423" s="118" t="s">
        <v>727</v>
      </c>
      <c r="C423" s="119" t="s">
        <v>567</v>
      </c>
      <c r="D423" s="96" t="s">
        <v>674</v>
      </c>
      <c r="E423" s="93" t="s">
        <v>143</v>
      </c>
      <c r="F423" s="93" t="s">
        <v>72</v>
      </c>
      <c r="G423" s="73">
        <f t="shared" ref="G423:G426" si="45">G424</f>
        <v>1209900</v>
      </c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</row>
    <row r="424" spans="1:31" s="1" customFormat="1">
      <c r="A424" s="121" t="s">
        <v>131</v>
      </c>
      <c r="B424" s="118" t="s">
        <v>727</v>
      </c>
      <c r="C424" s="119" t="s">
        <v>567</v>
      </c>
      <c r="D424" s="96" t="s">
        <v>674</v>
      </c>
      <c r="E424" s="93" t="s">
        <v>144</v>
      </c>
      <c r="F424" s="93" t="s">
        <v>72</v>
      </c>
      <c r="G424" s="73">
        <f t="shared" si="45"/>
        <v>1209900</v>
      </c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</row>
    <row r="425" spans="1:31" s="1" customFormat="1" ht="31.5">
      <c r="A425" s="121" t="s">
        <v>733</v>
      </c>
      <c r="B425" s="118" t="s">
        <v>727</v>
      </c>
      <c r="C425" s="119" t="s">
        <v>567</v>
      </c>
      <c r="D425" s="96" t="s">
        <v>674</v>
      </c>
      <c r="E425" s="93" t="s">
        <v>734</v>
      </c>
      <c r="F425" s="93" t="s">
        <v>72</v>
      </c>
      <c r="G425" s="73">
        <f t="shared" si="45"/>
        <v>1209900</v>
      </c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</row>
    <row r="426" spans="1:31" s="1" customFormat="1" ht="31.5">
      <c r="A426" s="121" t="s">
        <v>69</v>
      </c>
      <c r="B426" s="118" t="s">
        <v>727</v>
      </c>
      <c r="C426" s="119" t="s">
        <v>567</v>
      </c>
      <c r="D426" s="96" t="s">
        <v>674</v>
      </c>
      <c r="E426" s="93" t="s">
        <v>734</v>
      </c>
      <c r="F426" s="93" t="s">
        <v>81</v>
      </c>
      <c r="G426" s="73">
        <f t="shared" si="45"/>
        <v>1209900</v>
      </c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</row>
    <row r="427" spans="1:31" s="1" customFormat="1">
      <c r="A427" s="121" t="s">
        <v>70</v>
      </c>
      <c r="B427" s="118" t="s">
        <v>727</v>
      </c>
      <c r="C427" s="119" t="s">
        <v>567</v>
      </c>
      <c r="D427" s="96" t="s">
        <v>674</v>
      </c>
      <c r="E427" s="93" t="s">
        <v>734</v>
      </c>
      <c r="F427" s="93" t="s">
        <v>82</v>
      </c>
      <c r="G427" s="73">
        <v>1209900</v>
      </c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</row>
    <row r="428" spans="1:31" s="149" customFormat="1">
      <c r="A428" s="107" t="s">
        <v>62</v>
      </c>
      <c r="B428" s="108" t="s">
        <v>727</v>
      </c>
      <c r="C428" s="109" t="s">
        <v>593</v>
      </c>
      <c r="D428" s="110" t="s">
        <v>566</v>
      </c>
      <c r="E428" s="111" t="s">
        <v>3</v>
      </c>
      <c r="F428" s="111" t="s">
        <v>72</v>
      </c>
      <c r="G428" s="112">
        <f>G429</f>
        <v>6147500</v>
      </c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</row>
    <row r="429" spans="1:31" s="147" customFormat="1">
      <c r="A429" s="3" t="s">
        <v>128</v>
      </c>
      <c r="B429" s="113" t="s">
        <v>727</v>
      </c>
      <c r="C429" s="114" t="s">
        <v>593</v>
      </c>
      <c r="D429" s="115" t="s">
        <v>691</v>
      </c>
      <c r="E429" s="116" t="s">
        <v>3</v>
      </c>
      <c r="F429" s="116" t="s">
        <v>72</v>
      </c>
      <c r="G429" s="117">
        <f>G430</f>
        <v>6147500</v>
      </c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</row>
    <row r="430" spans="1:31" s="1" customFormat="1">
      <c r="A430" s="121" t="s">
        <v>526</v>
      </c>
      <c r="B430" s="118" t="s">
        <v>727</v>
      </c>
      <c r="C430" s="119" t="s">
        <v>593</v>
      </c>
      <c r="D430" s="96" t="s">
        <v>691</v>
      </c>
      <c r="E430" s="93" t="s">
        <v>522</v>
      </c>
      <c r="F430" s="93" t="s">
        <v>72</v>
      </c>
      <c r="G430" s="73">
        <f>G431+G447</f>
        <v>6147500</v>
      </c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</row>
    <row r="431" spans="1:31" s="1" customFormat="1">
      <c r="A431" s="121" t="s">
        <v>735</v>
      </c>
      <c r="B431" s="118" t="s">
        <v>727</v>
      </c>
      <c r="C431" s="119" t="s">
        <v>593</v>
      </c>
      <c r="D431" s="96" t="s">
        <v>691</v>
      </c>
      <c r="E431" s="93" t="s">
        <v>736</v>
      </c>
      <c r="F431" s="93" t="s">
        <v>72</v>
      </c>
      <c r="G431" s="73">
        <f>G432+G437+G443</f>
        <v>5067000</v>
      </c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</row>
    <row r="432" spans="1:31" s="1" customFormat="1" ht="31.5">
      <c r="A432" s="121" t="s">
        <v>737</v>
      </c>
      <c r="B432" s="118" t="s">
        <v>727</v>
      </c>
      <c r="C432" s="119" t="s">
        <v>593</v>
      </c>
      <c r="D432" s="96" t="s">
        <v>691</v>
      </c>
      <c r="E432" s="93" t="s">
        <v>738</v>
      </c>
      <c r="F432" s="93" t="s">
        <v>72</v>
      </c>
      <c r="G432" s="73">
        <f>G433</f>
        <v>3510000</v>
      </c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</row>
    <row r="433" spans="1:31" s="1" customFormat="1" ht="31.5">
      <c r="A433" s="121" t="s">
        <v>739</v>
      </c>
      <c r="B433" s="118" t="s">
        <v>727</v>
      </c>
      <c r="C433" s="119" t="s">
        <v>593</v>
      </c>
      <c r="D433" s="96" t="s">
        <v>691</v>
      </c>
      <c r="E433" s="93" t="s">
        <v>740</v>
      </c>
      <c r="F433" s="93" t="s">
        <v>72</v>
      </c>
      <c r="G433" s="73">
        <f>G434</f>
        <v>3510000</v>
      </c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</row>
    <row r="434" spans="1:31" s="1" customFormat="1" ht="31.5">
      <c r="A434" s="121" t="s">
        <v>106</v>
      </c>
      <c r="B434" s="118" t="s">
        <v>727</v>
      </c>
      <c r="C434" s="119" t="s">
        <v>593</v>
      </c>
      <c r="D434" s="96" t="s">
        <v>691</v>
      </c>
      <c r="E434" s="93" t="s">
        <v>740</v>
      </c>
      <c r="F434" s="93" t="s">
        <v>119</v>
      </c>
      <c r="G434" s="73">
        <f>G435+G436</f>
        <v>3510000</v>
      </c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</row>
    <row r="435" spans="1:31" s="1" customFormat="1" ht="47.25">
      <c r="A435" s="121" t="s">
        <v>544</v>
      </c>
      <c r="B435" s="118" t="s">
        <v>727</v>
      </c>
      <c r="C435" s="119" t="s">
        <v>593</v>
      </c>
      <c r="D435" s="96" t="s">
        <v>691</v>
      </c>
      <c r="E435" s="93" t="s">
        <v>740</v>
      </c>
      <c r="F435" s="93" t="s">
        <v>672</v>
      </c>
      <c r="G435" s="73">
        <v>2100000</v>
      </c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</row>
    <row r="436" spans="1:31" s="1" customFormat="1" ht="47.25">
      <c r="A436" s="121" t="s">
        <v>175</v>
      </c>
      <c r="B436" s="118" t="s">
        <v>727</v>
      </c>
      <c r="C436" s="119" t="s">
        <v>593</v>
      </c>
      <c r="D436" s="96" t="s">
        <v>691</v>
      </c>
      <c r="E436" s="93" t="s">
        <v>740</v>
      </c>
      <c r="F436" s="93" t="s">
        <v>179</v>
      </c>
      <c r="G436" s="73">
        <v>1410000</v>
      </c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</row>
    <row r="437" spans="1:31" s="1" customFormat="1" ht="31.5">
      <c r="A437" s="121" t="s">
        <v>741</v>
      </c>
      <c r="B437" s="118" t="s">
        <v>727</v>
      </c>
      <c r="C437" s="119" t="s">
        <v>593</v>
      </c>
      <c r="D437" s="96" t="s">
        <v>691</v>
      </c>
      <c r="E437" s="93" t="s">
        <v>742</v>
      </c>
      <c r="F437" s="93" t="s">
        <v>72</v>
      </c>
      <c r="G437" s="73">
        <f>G438</f>
        <v>1150000</v>
      </c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</row>
    <row r="438" spans="1:31" s="1" customFormat="1" ht="31.5">
      <c r="A438" s="121" t="s">
        <v>743</v>
      </c>
      <c r="B438" s="118" t="s">
        <v>727</v>
      </c>
      <c r="C438" s="119" t="s">
        <v>593</v>
      </c>
      <c r="D438" s="96" t="s">
        <v>691</v>
      </c>
      <c r="E438" s="93" t="s">
        <v>744</v>
      </c>
      <c r="F438" s="93" t="s">
        <v>72</v>
      </c>
      <c r="G438" s="73">
        <f>G439+G441</f>
        <v>1150000</v>
      </c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</row>
    <row r="439" spans="1:31" s="1" customFormat="1" ht="31.5">
      <c r="A439" s="121" t="s">
        <v>69</v>
      </c>
      <c r="B439" s="118" t="s">
        <v>727</v>
      </c>
      <c r="C439" s="119" t="s">
        <v>593</v>
      </c>
      <c r="D439" s="96" t="s">
        <v>691</v>
      </c>
      <c r="E439" s="93" t="s">
        <v>744</v>
      </c>
      <c r="F439" s="93" t="s">
        <v>81</v>
      </c>
      <c r="G439" s="73">
        <f t="shared" ref="G439" si="46">G440</f>
        <v>70000</v>
      </c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</row>
    <row r="440" spans="1:31" s="1" customFormat="1">
      <c r="A440" s="121" t="s">
        <v>70</v>
      </c>
      <c r="B440" s="118" t="s">
        <v>727</v>
      </c>
      <c r="C440" s="119" t="s">
        <v>593</v>
      </c>
      <c r="D440" s="96" t="s">
        <v>691</v>
      </c>
      <c r="E440" s="93" t="s">
        <v>744</v>
      </c>
      <c r="F440" s="93" t="s">
        <v>82</v>
      </c>
      <c r="G440" s="73">
        <v>70000</v>
      </c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</row>
    <row r="441" spans="1:31" s="1" customFormat="1" ht="47.25">
      <c r="A441" s="121" t="s">
        <v>439</v>
      </c>
      <c r="B441" s="118" t="s">
        <v>727</v>
      </c>
      <c r="C441" s="119" t="s">
        <v>593</v>
      </c>
      <c r="D441" s="96" t="s">
        <v>691</v>
      </c>
      <c r="E441" s="93" t="s">
        <v>744</v>
      </c>
      <c r="F441" s="93" t="s">
        <v>450</v>
      </c>
      <c r="G441" s="73">
        <f t="shared" ref="G441" si="47">G442</f>
        <v>1080000</v>
      </c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</row>
    <row r="442" spans="1:31" s="1" customFormat="1">
      <c r="A442" s="121" t="s">
        <v>440</v>
      </c>
      <c r="B442" s="118" t="s">
        <v>727</v>
      </c>
      <c r="C442" s="119" t="s">
        <v>593</v>
      </c>
      <c r="D442" s="96" t="s">
        <v>691</v>
      </c>
      <c r="E442" s="93" t="s">
        <v>744</v>
      </c>
      <c r="F442" s="93" t="s">
        <v>451</v>
      </c>
      <c r="G442" s="73">
        <v>1080000</v>
      </c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</row>
    <row r="443" spans="1:31" s="1" customFormat="1" ht="31.5">
      <c r="A443" s="121" t="s">
        <v>745</v>
      </c>
      <c r="B443" s="118" t="s">
        <v>727</v>
      </c>
      <c r="C443" s="119" t="s">
        <v>593</v>
      </c>
      <c r="D443" s="96" t="s">
        <v>691</v>
      </c>
      <c r="E443" s="93" t="s">
        <v>746</v>
      </c>
      <c r="F443" s="93" t="s">
        <v>72</v>
      </c>
      <c r="G443" s="73">
        <f t="shared" ref="G443:G445" si="48">G444</f>
        <v>407000</v>
      </c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</row>
    <row r="444" spans="1:31" s="1" customFormat="1" ht="31.5">
      <c r="A444" s="121" t="s">
        <v>743</v>
      </c>
      <c r="B444" s="118" t="s">
        <v>727</v>
      </c>
      <c r="C444" s="119" t="s">
        <v>593</v>
      </c>
      <c r="D444" s="96" t="s">
        <v>691</v>
      </c>
      <c r="E444" s="93" t="s">
        <v>747</v>
      </c>
      <c r="F444" s="93" t="s">
        <v>72</v>
      </c>
      <c r="G444" s="73">
        <f t="shared" si="48"/>
        <v>407000</v>
      </c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</row>
    <row r="445" spans="1:31" s="1" customFormat="1" ht="31.5">
      <c r="A445" s="121" t="s">
        <v>69</v>
      </c>
      <c r="B445" s="118" t="s">
        <v>727</v>
      </c>
      <c r="C445" s="119" t="s">
        <v>593</v>
      </c>
      <c r="D445" s="96" t="s">
        <v>691</v>
      </c>
      <c r="E445" s="93" t="s">
        <v>747</v>
      </c>
      <c r="F445" s="93" t="s">
        <v>81</v>
      </c>
      <c r="G445" s="73">
        <f t="shared" si="48"/>
        <v>407000</v>
      </c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</row>
    <row r="446" spans="1:31" s="1" customFormat="1">
      <c r="A446" s="121" t="s">
        <v>70</v>
      </c>
      <c r="B446" s="118" t="s">
        <v>727</v>
      </c>
      <c r="C446" s="119" t="s">
        <v>593</v>
      </c>
      <c r="D446" s="96" t="s">
        <v>691</v>
      </c>
      <c r="E446" s="93" t="s">
        <v>747</v>
      </c>
      <c r="F446" s="93" t="s">
        <v>82</v>
      </c>
      <c r="G446" s="73">
        <v>407000</v>
      </c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</row>
    <row r="447" spans="1:31" s="1" customFormat="1" ht="31.5">
      <c r="A447" s="121" t="s">
        <v>603</v>
      </c>
      <c r="B447" s="118" t="s">
        <v>727</v>
      </c>
      <c r="C447" s="119" t="s">
        <v>593</v>
      </c>
      <c r="D447" s="96" t="s">
        <v>691</v>
      </c>
      <c r="E447" s="93" t="s">
        <v>604</v>
      </c>
      <c r="F447" s="93" t="s">
        <v>72</v>
      </c>
      <c r="G447" s="73">
        <f>G448+G452+G456</f>
        <v>1080500</v>
      </c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</row>
    <row r="448" spans="1:31" s="1" customFormat="1" ht="31.5">
      <c r="A448" s="121" t="s">
        <v>748</v>
      </c>
      <c r="B448" s="118" t="s">
        <v>727</v>
      </c>
      <c r="C448" s="119" t="s">
        <v>593</v>
      </c>
      <c r="D448" s="96" t="s">
        <v>691</v>
      </c>
      <c r="E448" s="93" t="s">
        <v>749</v>
      </c>
      <c r="F448" s="93" t="s">
        <v>72</v>
      </c>
      <c r="G448" s="73">
        <f t="shared" ref="G448:G450" si="49">G449</f>
        <v>72000</v>
      </c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</row>
    <row r="449" spans="1:31" s="1" customFormat="1">
      <c r="A449" s="121" t="s">
        <v>750</v>
      </c>
      <c r="B449" s="118" t="s">
        <v>727</v>
      </c>
      <c r="C449" s="119" t="s">
        <v>593</v>
      </c>
      <c r="D449" s="96" t="s">
        <v>691</v>
      </c>
      <c r="E449" s="93" t="s">
        <v>751</v>
      </c>
      <c r="F449" s="93" t="s">
        <v>72</v>
      </c>
      <c r="G449" s="73">
        <f t="shared" si="49"/>
        <v>72000</v>
      </c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</row>
    <row r="450" spans="1:31" s="1" customFormat="1" ht="31.5">
      <c r="A450" s="121" t="s">
        <v>69</v>
      </c>
      <c r="B450" s="118" t="s">
        <v>727</v>
      </c>
      <c r="C450" s="119" t="s">
        <v>593</v>
      </c>
      <c r="D450" s="96" t="s">
        <v>691</v>
      </c>
      <c r="E450" s="93" t="s">
        <v>751</v>
      </c>
      <c r="F450" s="93" t="s">
        <v>81</v>
      </c>
      <c r="G450" s="73">
        <f t="shared" si="49"/>
        <v>72000</v>
      </c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</row>
    <row r="451" spans="1:31" s="1" customFormat="1">
      <c r="A451" s="121" t="s">
        <v>70</v>
      </c>
      <c r="B451" s="118" t="s">
        <v>727</v>
      </c>
      <c r="C451" s="119" t="s">
        <v>593</v>
      </c>
      <c r="D451" s="96" t="s">
        <v>691</v>
      </c>
      <c r="E451" s="93" t="s">
        <v>751</v>
      </c>
      <c r="F451" s="93" t="s">
        <v>82</v>
      </c>
      <c r="G451" s="73">
        <v>72000</v>
      </c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</row>
    <row r="452" spans="1:31" s="1" customFormat="1" ht="31.5">
      <c r="A452" s="121" t="s">
        <v>752</v>
      </c>
      <c r="B452" s="118" t="s">
        <v>727</v>
      </c>
      <c r="C452" s="119" t="s">
        <v>593</v>
      </c>
      <c r="D452" s="96" t="s">
        <v>691</v>
      </c>
      <c r="E452" s="93" t="s">
        <v>753</v>
      </c>
      <c r="F452" s="93" t="s">
        <v>72</v>
      </c>
      <c r="G452" s="73">
        <f t="shared" ref="G452:G454" si="50">G453</f>
        <v>828500</v>
      </c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</row>
    <row r="453" spans="1:31" s="1" customFormat="1" ht="31.5">
      <c r="A453" s="121" t="s">
        <v>754</v>
      </c>
      <c r="B453" s="118" t="s">
        <v>727</v>
      </c>
      <c r="C453" s="119" t="s">
        <v>593</v>
      </c>
      <c r="D453" s="96" t="s">
        <v>691</v>
      </c>
      <c r="E453" s="93" t="s">
        <v>755</v>
      </c>
      <c r="F453" s="93" t="s">
        <v>72</v>
      </c>
      <c r="G453" s="73">
        <f t="shared" si="50"/>
        <v>828500</v>
      </c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</row>
    <row r="454" spans="1:31" s="1" customFormat="1" ht="31.5">
      <c r="A454" s="121" t="s">
        <v>69</v>
      </c>
      <c r="B454" s="118" t="s">
        <v>727</v>
      </c>
      <c r="C454" s="119" t="s">
        <v>593</v>
      </c>
      <c r="D454" s="96" t="s">
        <v>691</v>
      </c>
      <c r="E454" s="93" t="s">
        <v>755</v>
      </c>
      <c r="F454" s="93" t="s">
        <v>81</v>
      </c>
      <c r="G454" s="73">
        <f t="shared" si="50"/>
        <v>828500</v>
      </c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</row>
    <row r="455" spans="1:31" s="1" customFormat="1">
      <c r="A455" s="121" t="s">
        <v>70</v>
      </c>
      <c r="B455" s="118" t="s">
        <v>727</v>
      </c>
      <c r="C455" s="119" t="s">
        <v>593</v>
      </c>
      <c r="D455" s="96" t="s">
        <v>691</v>
      </c>
      <c r="E455" s="93" t="s">
        <v>755</v>
      </c>
      <c r="F455" s="93" t="s">
        <v>82</v>
      </c>
      <c r="G455" s="73">
        <v>828500</v>
      </c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</row>
    <row r="456" spans="1:31" s="1" customFormat="1" ht="31.5">
      <c r="A456" s="121" t="s">
        <v>756</v>
      </c>
      <c r="B456" s="118" t="s">
        <v>727</v>
      </c>
      <c r="C456" s="119" t="s">
        <v>593</v>
      </c>
      <c r="D456" s="96" t="s">
        <v>691</v>
      </c>
      <c r="E456" s="93" t="s">
        <v>757</v>
      </c>
      <c r="F456" s="93" t="s">
        <v>72</v>
      </c>
      <c r="G456" s="73">
        <f t="shared" ref="G456:G458" si="51">G457</f>
        <v>180000</v>
      </c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</row>
    <row r="457" spans="1:31" s="1" customFormat="1" ht="47.25">
      <c r="A457" s="121" t="s">
        <v>758</v>
      </c>
      <c r="B457" s="118" t="s">
        <v>727</v>
      </c>
      <c r="C457" s="119" t="s">
        <v>593</v>
      </c>
      <c r="D457" s="96" t="s">
        <v>691</v>
      </c>
      <c r="E457" s="93" t="s">
        <v>759</v>
      </c>
      <c r="F457" s="93" t="s">
        <v>72</v>
      </c>
      <c r="G457" s="73">
        <f t="shared" si="51"/>
        <v>180000</v>
      </c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</row>
    <row r="458" spans="1:31" s="1" customFormat="1" ht="31.5">
      <c r="A458" s="121" t="s">
        <v>69</v>
      </c>
      <c r="B458" s="118" t="s">
        <v>727</v>
      </c>
      <c r="C458" s="119" t="s">
        <v>593</v>
      </c>
      <c r="D458" s="96" t="s">
        <v>691</v>
      </c>
      <c r="E458" s="93" t="s">
        <v>759</v>
      </c>
      <c r="F458" s="93" t="s">
        <v>81</v>
      </c>
      <c r="G458" s="73">
        <f t="shared" si="51"/>
        <v>180000</v>
      </c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</row>
    <row r="459" spans="1:31" s="1" customFormat="1">
      <c r="A459" s="121" t="s">
        <v>70</v>
      </c>
      <c r="B459" s="118" t="s">
        <v>727</v>
      </c>
      <c r="C459" s="119" t="s">
        <v>593</v>
      </c>
      <c r="D459" s="96" t="s">
        <v>691</v>
      </c>
      <c r="E459" s="93" t="s">
        <v>759</v>
      </c>
      <c r="F459" s="93" t="s">
        <v>82</v>
      </c>
      <c r="G459" s="73">
        <v>180000</v>
      </c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</row>
    <row r="460" spans="1:31" s="149" customFormat="1">
      <c r="A460" s="107" t="s">
        <v>228</v>
      </c>
      <c r="B460" s="108" t="s">
        <v>727</v>
      </c>
      <c r="C460" s="109" t="s">
        <v>664</v>
      </c>
      <c r="D460" s="110" t="s">
        <v>566</v>
      </c>
      <c r="E460" s="111" t="s">
        <v>3</v>
      </c>
      <c r="F460" s="111" t="s">
        <v>72</v>
      </c>
      <c r="G460" s="112">
        <f t="shared" ref="G460:G466" si="52">G461</f>
        <v>1096200</v>
      </c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</row>
    <row r="461" spans="1:31" s="147" customFormat="1">
      <c r="A461" s="3" t="s">
        <v>229</v>
      </c>
      <c r="B461" s="113" t="s">
        <v>727</v>
      </c>
      <c r="C461" s="114" t="s">
        <v>664</v>
      </c>
      <c r="D461" s="115" t="s">
        <v>567</v>
      </c>
      <c r="E461" s="116" t="s">
        <v>3</v>
      </c>
      <c r="F461" s="116" t="s">
        <v>72</v>
      </c>
      <c r="G461" s="117">
        <f t="shared" si="52"/>
        <v>1096200</v>
      </c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</row>
    <row r="462" spans="1:31" s="1" customFormat="1">
      <c r="A462" s="121" t="s">
        <v>526</v>
      </c>
      <c r="B462" s="118" t="s">
        <v>727</v>
      </c>
      <c r="C462" s="119" t="s">
        <v>664</v>
      </c>
      <c r="D462" s="96" t="s">
        <v>567</v>
      </c>
      <c r="E462" s="93" t="s">
        <v>522</v>
      </c>
      <c r="F462" s="93" t="s">
        <v>72</v>
      </c>
      <c r="G462" s="73">
        <f t="shared" si="52"/>
        <v>1096200</v>
      </c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</row>
    <row r="463" spans="1:31" s="1" customFormat="1" ht="31.5">
      <c r="A463" s="121" t="s">
        <v>540</v>
      </c>
      <c r="B463" s="118" t="s">
        <v>727</v>
      </c>
      <c r="C463" s="119" t="s">
        <v>664</v>
      </c>
      <c r="D463" s="96" t="s">
        <v>567</v>
      </c>
      <c r="E463" s="93" t="s">
        <v>537</v>
      </c>
      <c r="F463" s="93" t="s">
        <v>72</v>
      </c>
      <c r="G463" s="73">
        <f t="shared" si="52"/>
        <v>1096200</v>
      </c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</row>
    <row r="464" spans="1:31" s="1" customFormat="1" ht="47.25">
      <c r="A464" s="121" t="s">
        <v>541</v>
      </c>
      <c r="B464" s="118" t="s">
        <v>727</v>
      </c>
      <c r="C464" s="119" t="s">
        <v>664</v>
      </c>
      <c r="D464" s="96" t="s">
        <v>567</v>
      </c>
      <c r="E464" s="93" t="s">
        <v>538</v>
      </c>
      <c r="F464" s="93" t="s">
        <v>72</v>
      </c>
      <c r="G464" s="73">
        <f t="shared" si="52"/>
        <v>1096200</v>
      </c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</row>
    <row r="465" spans="1:31" s="1" customFormat="1">
      <c r="A465" s="121" t="s">
        <v>484</v>
      </c>
      <c r="B465" s="118" t="s">
        <v>727</v>
      </c>
      <c r="C465" s="119" t="s">
        <v>664</v>
      </c>
      <c r="D465" s="96" t="s">
        <v>567</v>
      </c>
      <c r="E465" s="93" t="s">
        <v>539</v>
      </c>
      <c r="F465" s="93" t="s">
        <v>72</v>
      </c>
      <c r="G465" s="73">
        <f t="shared" si="52"/>
        <v>1096200</v>
      </c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</row>
    <row r="466" spans="1:31" s="1" customFormat="1" ht="31.5">
      <c r="A466" s="121" t="s">
        <v>69</v>
      </c>
      <c r="B466" s="118" t="s">
        <v>727</v>
      </c>
      <c r="C466" s="119" t="s">
        <v>664</v>
      </c>
      <c r="D466" s="96" t="s">
        <v>567</v>
      </c>
      <c r="E466" s="93" t="s">
        <v>539</v>
      </c>
      <c r="F466" s="93" t="s">
        <v>81</v>
      </c>
      <c r="G466" s="73">
        <f t="shared" si="52"/>
        <v>1096200</v>
      </c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</row>
    <row r="467" spans="1:31" s="1" customFormat="1">
      <c r="A467" s="121" t="s">
        <v>70</v>
      </c>
      <c r="B467" s="118" t="s">
        <v>727</v>
      </c>
      <c r="C467" s="119" t="s">
        <v>664</v>
      </c>
      <c r="D467" s="96" t="s">
        <v>567</v>
      </c>
      <c r="E467" s="93" t="s">
        <v>539</v>
      </c>
      <c r="F467" s="93" t="s">
        <v>82</v>
      </c>
      <c r="G467" s="73">
        <v>1096200</v>
      </c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</row>
    <row r="468" spans="1:31" s="149" customFormat="1">
      <c r="A468" s="107" t="s">
        <v>132</v>
      </c>
      <c r="B468" s="108" t="s">
        <v>727</v>
      </c>
      <c r="C468" s="109" t="s">
        <v>707</v>
      </c>
      <c r="D468" s="110" t="s">
        <v>566</v>
      </c>
      <c r="E468" s="111" t="s">
        <v>3</v>
      </c>
      <c r="F468" s="111" t="s">
        <v>72</v>
      </c>
      <c r="G468" s="112">
        <f t="shared" ref="G468:G473" si="53">G469</f>
        <v>3311810</v>
      </c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</row>
    <row r="469" spans="1:31" s="147" customFormat="1">
      <c r="A469" s="3" t="s">
        <v>254</v>
      </c>
      <c r="B469" s="113" t="s">
        <v>727</v>
      </c>
      <c r="C469" s="114" t="s">
        <v>707</v>
      </c>
      <c r="D469" s="115" t="s">
        <v>568</v>
      </c>
      <c r="E469" s="116" t="s">
        <v>3</v>
      </c>
      <c r="F469" s="116" t="s">
        <v>72</v>
      </c>
      <c r="G469" s="117">
        <f t="shared" si="53"/>
        <v>3311810</v>
      </c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</row>
    <row r="470" spans="1:31" s="1" customFormat="1">
      <c r="A470" s="121" t="s">
        <v>526</v>
      </c>
      <c r="B470" s="118" t="s">
        <v>727</v>
      </c>
      <c r="C470" s="119" t="s">
        <v>707</v>
      </c>
      <c r="D470" s="96" t="s">
        <v>568</v>
      </c>
      <c r="E470" s="93" t="s">
        <v>522</v>
      </c>
      <c r="F470" s="93" t="s">
        <v>72</v>
      </c>
      <c r="G470" s="73">
        <f t="shared" si="53"/>
        <v>3311810</v>
      </c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</row>
    <row r="471" spans="1:31" s="1" customFormat="1" ht="31.5">
      <c r="A471" s="121" t="s">
        <v>540</v>
      </c>
      <c r="B471" s="118" t="s">
        <v>727</v>
      </c>
      <c r="C471" s="119" t="s">
        <v>707</v>
      </c>
      <c r="D471" s="96" t="s">
        <v>568</v>
      </c>
      <c r="E471" s="93" t="s">
        <v>537</v>
      </c>
      <c r="F471" s="93" t="s">
        <v>72</v>
      </c>
      <c r="G471" s="73">
        <f t="shared" si="53"/>
        <v>3311810</v>
      </c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</row>
    <row r="472" spans="1:31" s="1" customFormat="1" ht="47.25">
      <c r="A472" s="121" t="s">
        <v>541</v>
      </c>
      <c r="B472" s="118" t="s">
        <v>727</v>
      </c>
      <c r="C472" s="119" t="s">
        <v>707</v>
      </c>
      <c r="D472" s="96" t="s">
        <v>568</v>
      </c>
      <c r="E472" s="93" t="s">
        <v>538</v>
      </c>
      <c r="F472" s="93" t="s">
        <v>72</v>
      </c>
      <c r="G472" s="73">
        <f t="shared" si="53"/>
        <v>3311810</v>
      </c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</row>
    <row r="473" spans="1:31" s="1" customFormat="1" ht="31.5">
      <c r="A473" s="121" t="s">
        <v>543</v>
      </c>
      <c r="B473" s="118" t="s">
        <v>727</v>
      </c>
      <c r="C473" s="119" t="s">
        <v>707</v>
      </c>
      <c r="D473" s="96" t="s">
        <v>568</v>
      </c>
      <c r="E473" s="93" t="s">
        <v>542</v>
      </c>
      <c r="F473" s="93" t="s">
        <v>72</v>
      </c>
      <c r="G473" s="73">
        <f t="shared" si="53"/>
        <v>3311810</v>
      </c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</row>
    <row r="474" spans="1:31" s="1" customFormat="1" ht="31.5">
      <c r="A474" s="121" t="s">
        <v>106</v>
      </c>
      <c r="B474" s="118" t="s">
        <v>727</v>
      </c>
      <c r="C474" s="119" t="s">
        <v>707</v>
      </c>
      <c r="D474" s="96" t="s">
        <v>568</v>
      </c>
      <c r="E474" s="93" t="s">
        <v>542</v>
      </c>
      <c r="F474" s="93" t="s">
        <v>119</v>
      </c>
      <c r="G474" s="73">
        <f>G475</f>
        <v>3311810</v>
      </c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</row>
    <row r="475" spans="1:31" s="1" customFormat="1" ht="47.25">
      <c r="A475" s="121" t="s">
        <v>544</v>
      </c>
      <c r="B475" s="118" t="s">
        <v>727</v>
      </c>
      <c r="C475" s="119" t="s">
        <v>707</v>
      </c>
      <c r="D475" s="96" t="s">
        <v>568</v>
      </c>
      <c r="E475" s="93" t="s">
        <v>542</v>
      </c>
      <c r="F475" s="93" t="s">
        <v>672</v>
      </c>
      <c r="G475" s="73">
        <v>3311810</v>
      </c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</row>
    <row r="476" spans="1:31" s="1" customFormat="1">
      <c r="A476" s="121"/>
      <c r="B476" s="122"/>
      <c r="C476" s="123"/>
      <c r="D476" s="124"/>
      <c r="E476" s="125"/>
      <c r="F476" s="125"/>
      <c r="G476" s="91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</row>
    <row r="477" spans="1:31" s="85" customFormat="1">
      <c r="A477" s="2" t="s">
        <v>221</v>
      </c>
      <c r="B477" s="102" t="s">
        <v>760</v>
      </c>
      <c r="C477" s="103" t="s">
        <v>566</v>
      </c>
      <c r="D477" s="104" t="s">
        <v>566</v>
      </c>
      <c r="E477" s="105" t="s">
        <v>3</v>
      </c>
      <c r="F477" s="105" t="s">
        <v>72</v>
      </c>
      <c r="G477" s="106">
        <f>G478+G720</f>
        <v>5412040905.6399994</v>
      </c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</row>
    <row r="478" spans="1:31" s="150" customFormat="1">
      <c r="A478" s="107" t="s">
        <v>181</v>
      </c>
      <c r="B478" s="108" t="s">
        <v>760</v>
      </c>
      <c r="C478" s="109" t="s">
        <v>658</v>
      </c>
      <c r="D478" s="110" t="s">
        <v>566</v>
      </c>
      <c r="E478" s="111" t="s">
        <v>3</v>
      </c>
      <c r="F478" s="111" t="s">
        <v>72</v>
      </c>
      <c r="G478" s="112">
        <f>G479+G523+G613+G654+G663</f>
        <v>5258136963.3699999</v>
      </c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</row>
    <row r="479" spans="1:31" s="151" customFormat="1">
      <c r="A479" s="3" t="s">
        <v>182</v>
      </c>
      <c r="B479" s="113" t="s">
        <v>760</v>
      </c>
      <c r="C479" s="114" t="s">
        <v>658</v>
      </c>
      <c r="D479" s="115" t="s">
        <v>567</v>
      </c>
      <c r="E479" s="116" t="s">
        <v>3</v>
      </c>
      <c r="F479" s="116" t="s">
        <v>72</v>
      </c>
      <c r="G479" s="117">
        <f>G480+G501+G509+G517</f>
        <v>2283823829.48</v>
      </c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</row>
    <row r="480" spans="1:31" s="85" customFormat="1">
      <c r="A480" s="121" t="s">
        <v>183</v>
      </c>
      <c r="B480" s="118" t="s">
        <v>760</v>
      </c>
      <c r="C480" s="119" t="s">
        <v>658</v>
      </c>
      <c r="D480" s="96" t="s">
        <v>567</v>
      </c>
      <c r="E480" s="93" t="s">
        <v>202</v>
      </c>
      <c r="F480" s="93" t="s">
        <v>72</v>
      </c>
      <c r="G480" s="73">
        <f t="shared" ref="G480:G481" si="54">G481</f>
        <v>2226937013.48</v>
      </c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</row>
    <row r="481" spans="1:31" s="85" customFormat="1">
      <c r="A481" s="121" t="s">
        <v>184</v>
      </c>
      <c r="B481" s="118" t="s">
        <v>760</v>
      </c>
      <c r="C481" s="119" t="s">
        <v>658</v>
      </c>
      <c r="D481" s="96" t="s">
        <v>567</v>
      </c>
      <c r="E481" s="93" t="s">
        <v>203</v>
      </c>
      <c r="F481" s="93" t="s">
        <v>72</v>
      </c>
      <c r="G481" s="73">
        <f t="shared" si="54"/>
        <v>2226937013.48</v>
      </c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</row>
    <row r="482" spans="1:31" s="85" customFormat="1" ht="31.5">
      <c r="A482" s="121" t="s">
        <v>185</v>
      </c>
      <c r="B482" s="118" t="s">
        <v>760</v>
      </c>
      <c r="C482" s="119" t="s">
        <v>658</v>
      </c>
      <c r="D482" s="96" t="s">
        <v>567</v>
      </c>
      <c r="E482" s="93" t="s">
        <v>204</v>
      </c>
      <c r="F482" s="93" t="s">
        <v>72</v>
      </c>
      <c r="G482" s="73">
        <f>G483+G490</f>
        <v>2226937013.48</v>
      </c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</row>
    <row r="483" spans="1:31" s="85" customFormat="1">
      <c r="A483" s="121" t="s">
        <v>100</v>
      </c>
      <c r="B483" s="118" t="s">
        <v>760</v>
      </c>
      <c r="C483" s="119" t="s">
        <v>658</v>
      </c>
      <c r="D483" s="96" t="s">
        <v>567</v>
      </c>
      <c r="E483" s="93" t="s">
        <v>205</v>
      </c>
      <c r="F483" s="93" t="s">
        <v>72</v>
      </c>
      <c r="G483" s="73">
        <f>G484+G487</f>
        <v>1127934510</v>
      </c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</row>
    <row r="484" spans="1:31" s="85" customFormat="1">
      <c r="A484" s="121" t="s">
        <v>186</v>
      </c>
      <c r="B484" s="118" t="s">
        <v>760</v>
      </c>
      <c r="C484" s="119" t="s">
        <v>658</v>
      </c>
      <c r="D484" s="96" t="s">
        <v>567</v>
      </c>
      <c r="E484" s="93" t="s">
        <v>205</v>
      </c>
      <c r="F484" s="93" t="s">
        <v>206</v>
      </c>
      <c r="G484" s="73">
        <f>G485+G486</f>
        <v>1090613400</v>
      </c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</row>
    <row r="485" spans="1:31" s="85" customFormat="1" ht="47.25">
      <c r="A485" s="121" t="s">
        <v>187</v>
      </c>
      <c r="B485" s="118" t="s">
        <v>760</v>
      </c>
      <c r="C485" s="119" t="s">
        <v>658</v>
      </c>
      <c r="D485" s="96" t="s">
        <v>567</v>
      </c>
      <c r="E485" s="93" t="s">
        <v>205</v>
      </c>
      <c r="F485" s="93" t="s">
        <v>207</v>
      </c>
      <c r="G485" s="73">
        <v>1087301800</v>
      </c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</row>
    <row r="486" spans="1:31" s="85" customFormat="1">
      <c r="A486" s="121" t="s">
        <v>192</v>
      </c>
      <c r="B486" s="118" t="s">
        <v>760</v>
      </c>
      <c r="C486" s="119" t="s">
        <v>658</v>
      </c>
      <c r="D486" s="96" t="s">
        <v>567</v>
      </c>
      <c r="E486" s="93" t="s">
        <v>205</v>
      </c>
      <c r="F486" s="93" t="s">
        <v>212</v>
      </c>
      <c r="G486" s="73">
        <v>3311600</v>
      </c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</row>
    <row r="487" spans="1:31" s="85" customFormat="1">
      <c r="A487" s="121" t="s">
        <v>188</v>
      </c>
      <c r="B487" s="118" t="s">
        <v>760</v>
      </c>
      <c r="C487" s="119" t="s">
        <v>658</v>
      </c>
      <c r="D487" s="96" t="s">
        <v>567</v>
      </c>
      <c r="E487" s="93" t="s">
        <v>205</v>
      </c>
      <c r="F487" s="93" t="s">
        <v>208</v>
      </c>
      <c r="G487" s="73">
        <f>G488+G489</f>
        <v>37321110</v>
      </c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</row>
    <row r="488" spans="1:31" s="85" customFormat="1" ht="47.25">
      <c r="A488" s="121" t="s">
        <v>189</v>
      </c>
      <c r="B488" s="118" t="s">
        <v>760</v>
      </c>
      <c r="C488" s="119" t="s">
        <v>658</v>
      </c>
      <c r="D488" s="96" t="s">
        <v>567</v>
      </c>
      <c r="E488" s="93" t="s">
        <v>205</v>
      </c>
      <c r="F488" s="93" t="s">
        <v>209</v>
      </c>
      <c r="G488" s="73">
        <v>37271110</v>
      </c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</row>
    <row r="489" spans="1:31" s="85" customFormat="1">
      <c r="A489" s="121" t="s">
        <v>193</v>
      </c>
      <c r="B489" s="118" t="s">
        <v>760</v>
      </c>
      <c r="C489" s="119" t="s">
        <v>658</v>
      </c>
      <c r="D489" s="96" t="s">
        <v>567</v>
      </c>
      <c r="E489" s="93" t="s">
        <v>205</v>
      </c>
      <c r="F489" s="93" t="s">
        <v>213</v>
      </c>
      <c r="G489" s="73">
        <v>50000</v>
      </c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</row>
    <row r="490" spans="1:31" s="85" customFormat="1" ht="63">
      <c r="A490" s="121" t="s">
        <v>438</v>
      </c>
      <c r="B490" s="118" t="s">
        <v>760</v>
      </c>
      <c r="C490" s="119" t="s">
        <v>658</v>
      </c>
      <c r="D490" s="96" t="s">
        <v>567</v>
      </c>
      <c r="E490" s="93" t="s">
        <v>449</v>
      </c>
      <c r="F490" s="93" t="s">
        <v>72</v>
      </c>
      <c r="G490" s="73">
        <f>G491+G493+G495+G498+G499</f>
        <v>1099002503.48</v>
      </c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</row>
    <row r="491" spans="1:31" s="85" customFormat="1">
      <c r="A491" s="121" t="s">
        <v>134</v>
      </c>
      <c r="B491" s="118" t="s">
        <v>760</v>
      </c>
      <c r="C491" s="119" t="s">
        <v>658</v>
      </c>
      <c r="D491" s="96" t="s">
        <v>567</v>
      </c>
      <c r="E491" s="93" t="s">
        <v>449</v>
      </c>
      <c r="F491" s="93" t="s">
        <v>145</v>
      </c>
      <c r="G491" s="73">
        <f>G492</f>
        <v>540000</v>
      </c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</row>
    <row r="492" spans="1:31" s="85" customFormat="1" ht="31.5">
      <c r="A492" s="121" t="s">
        <v>200</v>
      </c>
      <c r="B492" s="118" t="s">
        <v>760</v>
      </c>
      <c r="C492" s="119" t="s">
        <v>658</v>
      </c>
      <c r="D492" s="96" t="s">
        <v>567</v>
      </c>
      <c r="E492" s="93" t="s">
        <v>449</v>
      </c>
      <c r="F492" s="93" t="s">
        <v>220</v>
      </c>
      <c r="G492" s="73">
        <v>540000</v>
      </c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</row>
    <row r="493" spans="1:31" s="85" customFormat="1">
      <c r="A493" s="121" t="s">
        <v>186</v>
      </c>
      <c r="B493" s="118" t="s">
        <v>760</v>
      </c>
      <c r="C493" s="119" t="s">
        <v>658</v>
      </c>
      <c r="D493" s="96" t="s">
        <v>567</v>
      </c>
      <c r="E493" s="93" t="s">
        <v>449</v>
      </c>
      <c r="F493" s="93" t="s">
        <v>206</v>
      </c>
      <c r="G493" s="73">
        <f>G494</f>
        <v>1052971183.48</v>
      </c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</row>
    <row r="494" spans="1:31" s="85" customFormat="1" ht="47.25">
      <c r="A494" s="121" t="s">
        <v>187</v>
      </c>
      <c r="B494" s="118" t="s">
        <v>760</v>
      </c>
      <c r="C494" s="119" t="s">
        <v>658</v>
      </c>
      <c r="D494" s="96" t="s">
        <v>567</v>
      </c>
      <c r="E494" s="93" t="s">
        <v>449</v>
      </c>
      <c r="F494" s="93" t="s">
        <v>207</v>
      </c>
      <c r="G494" s="73">
        <v>1052971183.48</v>
      </c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</row>
    <row r="495" spans="1:31" s="85" customFormat="1">
      <c r="A495" s="121" t="s">
        <v>188</v>
      </c>
      <c r="B495" s="118" t="s">
        <v>760</v>
      </c>
      <c r="C495" s="119" t="s">
        <v>658</v>
      </c>
      <c r="D495" s="96" t="s">
        <v>567</v>
      </c>
      <c r="E495" s="93" t="s">
        <v>449</v>
      </c>
      <c r="F495" s="93" t="s">
        <v>208</v>
      </c>
      <c r="G495" s="73">
        <f>G496</f>
        <v>38095690</v>
      </c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</row>
    <row r="496" spans="1:31" s="85" customFormat="1" ht="47.25">
      <c r="A496" s="121" t="s">
        <v>189</v>
      </c>
      <c r="B496" s="118" t="s">
        <v>760</v>
      </c>
      <c r="C496" s="119" t="s">
        <v>658</v>
      </c>
      <c r="D496" s="96" t="s">
        <v>567</v>
      </c>
      <c r="E496" s="93" t="s">
        <v>449</v>
      </c>
      <c r="F496" s="93" t="s">
        <v>209</v>
      </c>
      <c r="G496" s="73">
        <v>38095690</v>
      </c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</row>
    <row r="497" spans="1:31" s="85" customFormat="1" ht="47.25">
      <c r="A497" s="121" t="s">
        <v>439</v>
      </c>
      <c r="B497" s="118" t="s">
        <v>760</v>
      </c>
      <c r="C497" s="119" t="s">
        <v>658</v>
      </c>
      <c r="D497" s="96" t="s">
        <v>567</v>
      </c>
      <c r="E497" s="93" t="s">
        <v>449</v>
      </c>
      <c r="F497" s="93" t="s">
        <v>450</v>
      </c>
      <c r="G497" s="73">
        <f>G498</f>
        <v>2208420</v>
      </c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</row>
    <row r="498" spans="1:31" s="85" customFormat="1">
      <c r="A498" s="121" t="s">
        <v>440</v>
      </c>
      <c r="B498" s="118" t="s">
        <v>760</v>
      </c>
      <c r="C498" s="119" t="s">
        <v>658</v>
      </c>
      <c r="D498" s="96" t="s">
        <v>567</v>
      </c>
      <c r="E498" s="93" t="s">
        <v>449</v>
      </c>
      <c r="F498" s="93" t="s">
        <v>451</v>
      </c>
      <c r="G498" s="73">
        <v>2208420</v>
      </c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</row>
    <row r="499" spans="1:31" s="85" customFormat="1" ht="31.5">
      <c r="A499" s="121" t="s">
        <v>106</v>
      </c>
      <c r="B499" s="118" t="s">
        <v>760</v>
      </c>
      <c r="C499" s="119" t="s">
        <v>658</v>
      </c>
      <c r="D499" s="96" t="s">
        <v>567</v>
      </c>
      <c r="E499" s="93" t="s">
        <v>449</v>
      </c>
      <c r="F499" s="93" t="s">
        <v>119</v>
      </c>
      <c r="G499" s="73">
        <f>G500</f>
        <v>5187210</v>
      </c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</row>
    <row r="500" spans="1:31" s="85" customFormat="1" ht="47.25">
      <c r="A500" s="121" t="s">
        <v>175</v>
      </c>
      <c r="B500" s="118" t="s">
        <v>760</v>
      </c>
      <c r="C500" s="119" t="s">
        <v>658</v>
      </c>
      <c r="D500" s="96" t="s">
        <v>567</v>
      </c>
      <c r="E500" s="93" t="s">
        <v>449</v>
      </c>
      <c r="F500" s="93" t="s">
        <v>179</v>
      </c>
      <c r="G500" s="73">
        <v>5187210</v>
      </c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</row>
    <row r="501" spans="1:31" s="85" customFormat="1" ht="31.5">
      <c r="A501" s="121" t="s">
        <v>99</v>
      </c>
      <c r="B501" s="118" t="s">
        <v>760</v>
      </c>
      <c r="C501" s="119" t="s">
        <v>658</v>
      </c>
      <c r="D501" s="96" t="s">
        <v>567</v>
      </c>
      <c r="E501" s="93" t="s">
        <v>113</v>
      </c>
      <c r="F501" s="93" t="s">
        <v>72</v>
      </c>
      <c r="G501" s="73">
        <f t="shared" ref="G501:G503" si="55">G502</f>
        <v>49916026</v>
      </c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</row>
    <row r="502" spans="1:31" s="85" customFormat="1" ht="31.5">
      <c r="A502" s="121" t="s">
        <v>619</v>
      </c>
      <c r="B502" s="118" t="s">
        <v>760</v>
      </c>
      <c r="C502" s="119" t="s">
        <v>658</v>
      </c>
      <c r="D502" s="96" t="s">
        <v>567</v>
      </c>
      <c r="E502" s="93" t="s">
        <v>620</v>
      </c>
      <c r="F502" s="93" t="s">
        <v>72</v>
      </c>
      <c r="G502" s="73">
        <f t="shared" si="55"/>
        <v>49916026</v>
      </c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</row>
    <row r="503" spans="1:31" s="85" customFormat="1" ht="47.25">
      <c r="A503" s="121" t="s">
        <v>761</v>
      </c>
      <c r="B503" s="118" t="s">
        <v>760</v>
      </c>
      <c r="C503" s="119" t="s">
        <v>658</v>
      </c>
      <c r="D503" s="96" t="s">
        <v>567</v>
      </c>
      <c r="E503" s="93" t="s">
        <v>762</v>
      </c>
      <c r="F503" s="93" t="s">
        <v>72</v>
      </c>
      <c r="G503" s="73">
        <f t="shared" si="55"/>
        <v>49916026</v>
      </c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</row>
    <row r="504" spans="1:31" s="85" customFormat="1" ht="31.5">
      <c r="A504" s="121" t="s">
        <v>763</v>
      </c>
      <c r="B504" s="118" t="s">
        <v>760</v>
      </c>
      <c r="C504" s="119" t="s">
        <v>658</v>
      </c>
      <c r="D504" s="96" t="s">
        <v>567</v>
      </c>
      <c r="E504" s="93" t="s">
        <v>764</v>
      </c>
      <c r="F504" s="93" t="s">
        <v>72</v>
      </c>
      <c r="G504" s="73">
        <f>G505+G507</f>
        <v>49916026</v>
      </c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</row>
    <row r="505" spans="1:31" s="85" customFormat="1">
      <c r="A505" s="121" t="s">
        <v>186</v>
      </c>
      <c r="B505" s="118" t="s">
        <v>760</v>
      </c>
      <c r="C505" s="119" t="s">
        <v>658</v>
      </c>
      <c r="D505" s="96" t="s">
        <v>567</v>
      </c>
      <c r="E505" s="93" t="s">
        <v>764</v>
      </c>
      <c r="F505" s="93" t="s">
        <v>206</v>
      </c>
      <c r="G505" s="73">
        <f t="shared" ref="G505" si="56">G506</f>
        <v>48667860</v>
      </c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</row>
    <row r="506" spans="1:31" s="85" customFormat="1">
      <c r="A506" s="121" t="s">
        <v>192</v>
      </c>
      <c r="B506" s="118" t="s">
        <v>760</v>
      </c>
      <c r="C506" s="119" t="s">
        <v>658</v>
      </c>
      <c r="D506" s="96" t="s">
        <v>567</v>
      </c>
      <c r="E506" s="93" t="s">
        <v>764</v>
      </c>
      <c r="F506" s="93" t="s">
        <v>212</v>
      </c>
      <c r="G506" s="73">
        <v>48667860</v>
      </c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</row>
    <row r="507" spans="1:31" s="85" customFormat="1">
      <c r="A507" s="121" t="s">
        <v>188</v>
      </c>
      <c r="B507" s="118" t="s">
        <v>760</v>
      </c>
      <c r="C507" s="119" t="s">
        <v>658</v>
      </c>
      <c r="D507" s="96" t="s">
        <v>567</v>
      </c>
      <c r="E507" s="93" t="s">
        <v>764</v>
      </c>
      <c r="F507" s="93" t="s">
        <v>208</v>
      </c>
      <c r="G507" s="73">
        <f t="shared" ref="G507:G513" si="57">G508</f>
        <v>1248166</v>
      </c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</row>
    <row r="508" spans="1:31" s="85" customFormat="1">
      <c r="A508" s="121" t="s">
        <v>193</v>
      </c>
      <c r="B508" s="118" t="s">
        <v>760</v>
      </c>
      <c r="C508" s="119" t="s">
        <v>658</v>
      </c>
      <c r="D508" s="96" t="s">
        <v>567</v>
      </c>
      <c r="E508" s="93" t="s">
        <v>764</v>
      </c>
      <c r="F508" s="93" t="s">
        <v>213</v>
      </c>
      <c r="G508" s="73">
        <v>1248166</v>
      </c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</row>
    <row r="509" spans="1:31" s="85" customFormat="1" ht="63">
      <c r="A509" s="121" t="s">
        <v>401</v>
      </c>
      <c r="B509" s="118" t="s">
        <v>760</v>
      </c>
      <c r="C509" s="119" t="s">
        <v>658</v>
      </c>
      <c r="D509" s="96" t="s">
        <v>567</v>
      </c>
      <c r="E509" s="93" t="s">
        <v>408</v>
      </c>
      <c r="F509" s="93" t="s">
        <v>72</v>
      </c>
      <c r="G509" s="73">
        <f t="shared" si="57"/>
        <v>4893050</v>
      </c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</row>
    <row r="510" spans="1:31" s="85" customFormat="1">
      <c r="A510" s="121" t="s">
        <v>463</v>
      </c>
      <c r="B510" s="118" t="s">
        <v>760</v>
      </c>
      <c r="C510" s="119" t="s">
        <v>658</v>
      </c>
      <c r="D510" s="96" t="s">
        <v>567</v>
      </c>
      <c r="E510" s="93" t="s">
        <v>470</v>
      </c>
      <c r="F510" s="93" t="s">
        <v>72</v>
      </c>
      <c r="G510" s="73">
        <f t="shared" si="57"/>
        <v>4893050</v>
      </c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</row>
    <row r="511" spans="1:31" s="85" customFormat="1" ht="31.5">
      <c r="A511" s="121" t="s">
        <v>464</v>
      </c>
      <c r="B511" s="118" t="s">
        <v>760</v>
      </c>
      <c r="C511" s="119" t="s">
        <v>658</v>
      </c>
      <c r="D511" s="96" t="s">
        <v>567</v>
      </c>
      <c r="E511" s="93" t="s">
        <v>471</v>
      </c>
      <c r="F511" s="93" t="s">
        <v>72</v>
      </c>
      <c r="G511" s="73">
        <f t="shared" si="57"/>
        <v>4893050</v>
      </c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</row>
    <row r="512" spans="1:31" s="85" customFormat="1" ht="31.5">
      <c r="A512" s="121" t="s">
        <v>465</v>
      </c>
      <c r="B512" s="118" t="s">
        <v>760</v>
      </c>
      <c r="C512" s="119" t="s">
        <v>658</v>
      </c>
      <c r="D512" s="96" t="s">
        <v>567</v>
      </c>
      <c r="E512" s="93" t="s">
        <v>472</v>
      </c>
      <c r="F512" s="93" t="s">
        <v>72</v>
      </c>
      <c r="G512" s="73">
        <f>G513+G515</f>
        <v>4893050</v>
      </c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</row>
    <row r="513" spans="1:31" s="85" customFormat="1">
      <c r="A513" s="121" t="s">
        <v>186</v>
      </c>
      <c r="B513" s="118" t="s">
        <v>760</v>
      </c>
      <c r="C513" s="119" t="s">
        <v>658</v>
      </c>
      <c r="D513" s="96" t="s">
        <v>567</v>
      </c>
      <c r="E513" s="93" t="s">
        <v>472</v>
      </c>
      <c r="F513" s="93" t="s">
        <v>206</v>
      </c>
      <c r="G513" s="73">
        <f t="shared" si="57"/>
        <v>4761650</v>
      </c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</row>
    <row r="514" spans="1:31" s="85" customFormat="1">
      <c r="A514" s="121" t="s">
        <v>192</v>
      </c>
      <c r="B514" s="118" t="s">
        <v>760</v>
      </c>
      <c r="C514" s="119" t="s">
        <v>658</v>
      </c>
      <c r="D514" s="96" t="s">
        <v>567</v>
      </c>
      <c r="E514" s="93" t="s">
        <v>472</v>
      </c>
      <c r="F514" s="93" t="s">
        <v>212</v>
      </c>
      <c r="G514" s="73">
        <v>4761650</v>
      </c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</row>
    <row r="515" spans="1:31" s="85" customFormat="1">
      <c r="A515" s="121" t="s">
        <v>188</v>
      </c>
      <c r="B515" s="118" t="s">
        <v>760</v>
      </c>
      <c r="C515" s="119" t="s">
        <v>658</v>
      </c>
      <c r="D515" s="96" t="s">
        <v>567</v>
      </c>
      <c r="E515" s="93" t="s">
        <v>472</v>
      </c>
      <c r="F515" s="93" t="s">
        <v>208</v>
      </c>
      <c r="G515" s="73">
        <f t="shared" ref="G515:G521" si="58">G516</f>
        <v>131400</v>
      </c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</row>
    <row r="516" spans="1:31" s="85" customFormat="1">
      <c r="A516" s="121" t="s">
        <v>193</v>
      </c>
      <c r="B516" s="118" t="s">
        <v>760</v>
      </c>
      <c r="C516" s="119" t="s">
        <v>658</v>
      </c>
      <c r="D516" s="96" t="s">
        <v>567</v>
      </c>
      <c r="E516" s="93" t="s">
        <v>472</v>
      </c>
      <c r="F516" s="93" t="s">
        <v>213</v>
      </c>
      <c r="G516" s="73">
        <v>131400</v>
      </c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</row>
    <row r="517" spans="1:31" s="85" customFormat="1" ht="31.5">
      <c r="A517" s="121" t="s">
        <v>765</v>
      </c>
      <c r="B517" s="118" t="s">
        <v>760</v>
      </c>
      <c r="C517" s="119" t="s">
        <v>658</v>
      </c>
      <c r="D517" s="96" t="s">
        <v>567</v>
      </c>
      <c r="E517" s="93" t="s">
        <v>766</v>
      </c>
      <c r="F517" s="93" t="s">
        <v>72</v>
      </c>
      <c r="G517" s="73">
        <f t="shared" si="58"/>
        <v>2077740</v>
      </c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</row>
    <row r="518" spans="1:31" s="85" customFormat="1" ht="31.5">
      <c r="A518" s="121" t="s">
        <v>767</v>
      </c>
      <c r="B518" s="118" t="s">
        <v>760</v>
      </c>
      <c r="C518" s="119" t="s">
        <v>658</v>
      </c>
      <c r="D518" s="96" t="s">
        <v>567</v>
      </c>
      <c r="E518" s="93" t="s">
        <v>768</v>
      </c>
      <c r="F518" s="93" t="s">
        <v>72</v>
      </c>
      <c r="G518" s="73">
        <f t="shared" si="58"/>
        <v>2077740</v>
      </c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</row>
    <row r="519" spans="1:31" s="85" customFormat="1">
      <c r="A519" s="121" t="s">
        <v>769</v>
      </c>
      <c r="B519" s="118" t="s">
        <v>760</v>
      </c>
      <c r="C519" s="119" t="s">
        <v>658</v>
      </c>
      <c r="D519" s="96" t="s">
        <v>567</v>
      </c>
      <c r="E519" s="93" t="s">
        <v>770</v>
      </c>
      <c r="F519" s="93" t="s">
        <v>72</v>
      </c>
      <c r="G519" s="73">
        <f t="shared" si="58"/>
        <v>2077740</v>
      </c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</row>
    <row r="520" spans="1:31" s="85" customFormat="1" ht="31.5">
      <c r="A520" s="121" t="s">
        <v>771</v>
      </c>
      <c r="B520" s="118" t="s">
        <v>760</v>
      </c>
      <c r="C520" s="119" t="s">
        <v>658</v>
      </c>
      <c r="D520" s="96" t="s">
        <v>567</v>
      </c>
      <c r="E520" s="93" t="s">
        <v>772</v>
      </c>
      <c r="F520" s="93" t="s">
        <v>72</v>
      </c>
      <c r="G520" s="73">
        <f t="shared" si="58"/>
        <v>2077740</v>
      </c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</row>
    <row r="521" spans="1:31" s="85" customFormat="1">
      <c r="A521" s="121" t="s">
        <v>186</v>
      </c>
      <c r="B521" s="118" t="s">
        <v>760</v>
      </c>
      <c r="C521" s="119" t="s">
        <v>658</v>
      </c>
      <c r="D521" s="96" t="s">
        <v>567</v>
      </c>
      <c r="E521" s="93" t="s">
        <v>772</v>
      </c>
      <c r="F521" s="93" t="s">
        <v>206</v>
      </c>
      <c r="G521" s="73">
        <f t="shared" si="58"/>
        <v>2077740</v>
      </c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</row>
    <row r="522" spans="1:31" s="85" customFormat="1">
      <c r="A522" s="121" t="s">
        <v>192</v>
      </c>
      <c r="B522" s="118" t="s">
        <v>760</v>
      </c>
      <c r="C522" s="119" t="s">
        <v>658</v>
      </c>
      <c r="D522" s="96" t="s">
        <v>567</v>
      </c>
      <c r="E522" s="93" t="s">
        <v>772</v>
      </c>
      <c r="F522" s="93" t="s">
        <v>212</v>
      </c>
      <c r="G522" s="73">
        <v>2077740</v>
      </c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</row>
    <row r="523" spans="1:31" s="151" customFormat="1">
      <c r="A523" s="3" t="s">
        <v>190</v>
      </c>
      <c r="B523" s="113" t="s">
        <v>760</v>
      </c>
      <c r="C523" s="114" t="s">
        <v>658</v>
      </c>
      <c r="D523" s="115" t="s">
        <v>586</v>
      </c>
      <c r="E523" s="116" t="s">
        <v>3</v>
      </c>
      <c r="F523" s="116" t="s">
        <v>72</v>
      </c>
      <c r="G523" s="117">
        <f>G524+G567+G573+G593+G601+G607</f>
        <v>2621147561.6000004</v>
      </c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</row>
    <row r="524" spans="1:31" s="85" customFormat="1">
      <c r="A524" s="121" t="s">
        <v>183</v>
      </c>
      <c r="B524" s="118" t="s">
        <v>760</v>
      </c>
      <c r="C524" s="119" t="s">
        <v>658</v>
      </c>
      <c r="D524" s="96" t="s">
        <v>586</v>
      </c>
      <c r="E524" s="93" t="s">
        <v>202</v>
      </c>
      <c r="F524" s="93" t="s">
        <v>72</v>
      </c>
      <c r="G524" s="73">
        <f>G525</f>
        <v>2574210031.6000004</v>
      </c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</row>
    <row r="525" spans="1:31" s="85" customFormat="1">
      <c r="A525" s="121" t="s">
        <v>184</v>
      </c>
      <c r="B525" s="118" t="s">
        <v>760</v>
      </c>
      <c r="C525" s="119" t="s">
        <v>658</v>
      </c>
      <c r="D525" s="96" t="s">
        <v>586</v>
      </c>
      <c r="E525" s="93" t="s">
        <v>203</v>
      </c>
      <c r="F525" s="93" t="s">
        <v>72</v>
      </c>
      <c r="G525" s="73">
        <f>G526+G553+G560</f>
        <v>2574210031.6000004</v>
      </c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</row>
    <row r="526" spans="1:31" s="85" customFormat="1" ht="31.5">
      <c r="A526" s="121" t="s">
        <v>191</v>
      </c>
      <c r="B526" s="118" t="s">
        <v>760</v>
      </c>
      <c r="C526" s="119" t="s">
        <v>658</v>
      </c>
      <c r="D526" s="96" t="s">
        <v>586</v>
      </c>
      <c r="E526" s="93" t="s">
        <v>210</v>
      </c>
      <c r="F526" s="93" t="s">
        <v>72</v>
      </c>
      <c r="G526" s="73">
        <f>G527+G536+G541+G548</f>
        <v>2485645866.6000004</v>
      </c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</row>
    <row r="527" spans="1:31" s="85" customFormat="1">
      <c r="A527" s="121" t="s">
        <v>100</v>
      </c>
      <c r="B527" s="118" t="s">
        <v>760</v>
      </c>
      <c r="C527" s="119" t="s">
        <v>658</v>
      </c>
      <c r="D527" s="96" t="s">
        <v>586</v>
      </c>
      <c r="E527" s="93" t="s">
        <v>211</v>
      </c>
      <c r="F527" s="93" t="s">
        <v>72</v>
      </c>
      <c r="G527" s="73">
        <f>G528+G531+G534</f>
        <v>701065288.70000005</v>
      </c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</row>
    <row r="528" spans="1:31" s="85" customFormat="1">
      <c r="A528" s="121" t="s">
        <v>186</v>
      </c>
      <c r="B528" s="118" t="s">
        <v>760</v>
      </c>
      <c r="C528" s="119" t="s">
        <v>658</v>
      </c>
      <c r="D528" s="96" t="s">
        <v>586</v>
      </c>
      <c r="E528" s="93" t="s">
        <v>211</v>
      </c>
      <c r="F528" s="93" t="s">
        <v>206</v>
      </c>
      <c r="G528" s="73">
        <f>G529+G530</f>
        <v>642749518.22000003</v>
      </c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</row>
    <row r="529" spans="1:31" s="85" customFormat="1" ht="47.25">
      <c r="A529" s="121" t="s">
        <v>187</v>
      </c>
      <c r="B529" s="118" t="s">
        <v>760</v>
      </c>
      <c r="C529" s="119" t="s">
        <v>658</v>
      </c>
      <c r="D529" s="96" t="s">
        <v>586</v>
      </c>
      <c r="E529" s="93" t="s">
        <v>211</v>
      </c>
      <c r="F529" s="93" t="s">
        <v>207</v>
      </c>
      <c r="G529" s="73">
        <v>569440130</v>
      </c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</row>
    <row r="530" spans="1:31" s="85" customFormat="1">
      <c r="A530" s="121" t="s">
        <v>192</v>
      </c>
      <c r="B530" s="118" t="s">
        <v>760</v>
      </c>
      <c r="C530" s="119" t="s">
        <v>658</v>
      </c>
      <c r="D530" s="96" t="s">
        <v>586</v>
      </c>
      <c r="E530" s="93" t="s">
        <v>211</v>
      </c>
      <c r="F530" s="93" t="s">
        <v>212</v>
      </c>
      <c r="G530" s="73">
        <v>73309388.219999999</v>
      </c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</row>
    <row r="531" spans="1:31" s="85" customFormat="1">
      <c r="A531" s="121" t="s">
        <v>188</v>
      </c>
      <c r="B531" s="118" t="s">
        <v>760</v>
      </c>
      <c r="C531" s="119" t="s">
        <v>658</v>
      </c>
      <c r="D531" s="96" t="s">
        <v>586</v>
      </c>
      <c r="E531" s="93" t="s">
        <v>211</v>
      </c>
      <c r="F531" s="93" t="s">
        <v>208</v>
      </c>
      <c r="G531" s="73">
        <f>G532+G533</f>
        <v>46709600.480000004</v>
      </c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</row>
    <row r="532" spans="1:31" s="85" customFormat="1" ht="47.25">
      <c r="A532" s="121" t="s">
        <v>189</v>
      </c>
      <c r="B532" s="118" t="s">
        <v>760</v>
      </c>
      <c r="C532" s="119" t="s">
        <v>658</v>
      </c>
      <c r="D532" s="96" t="s">
        <v>586</v>
      </c>
      <c r="E532" s="93" t="s">
        <v>211</v>
      </c>
      <c r="F532" s="93" t="s">
        <v>209</v>
      </c>
      <c r="G532" s="73">
        <v>38965870</v>
      </c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</row>
    <row r="533" spans="1:31" s="85" customFormat="1">
      <c r="A533" s="121" t="s">
        <v>193</v>
      </c>
      <c r="B533" s="118" t="s">
        <v>760</v>
      </c>
      <c r="C533" s="119" t="s">
        <v>658</v>
      </c>
      <c r="D533" s="96" t="s">
        <v>586</v>
      </c>
      <c r="E533" s="93" t="s">
        <v>211</v>
      </c>
      <c r="F533" s="93" t="s">
        <v>213</v>
      </c>
      <c r="G533" s="73">
        <v>7743730.4800000004</v>
      </c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</row>
    <row r="534" spans="1:31" s="85" customFormat="1" ht="47.25">
      <c r="A534" s="121" t="s">
        <v>439</v>
      </c>
      <c r="B534" s="118" t="s">
        <v>760</v>
      </c>
      <c r="C534" s="119" t="s">
        <v>658</v>
      </c>
      <c r="D534" s="96" t="s">
        <v>586</v>
      </c>
      <c r="E534" s="93" t="s">
        <v>211</v>
      </c>
      <c r="F534" s="93" t="s">
        <v>450</v>
      </c>
      <c r="G534" s="73">
        <f t="shared" ref="G534" si="59">G535</f>
        <v>11606170</v>
      </c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</row>
    <row r="535" spans="1:31" s="85" customFormat="1">
      <c r="A535" s="121" t="s">
        <v>440</v>
      </c>
      <c r="B535" s="118" t="s">
        <v>760</v>
      </c>
      <c r="C535" s="119" t="s">
        <v>658</v>
      </c>
      <c r="D535" s="96" t="s">
        <v>586</v>
      </c>
      <c r="E535" s="93" t="s">
        <v>211</v>
      </c>
      <c r="F535" s="93" t="s">
        <v>451</v>
      </c>
      <c r="G535" s="73">
        <v>11606170</v>
      </c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</row>
    <row r="536" spans="1:31" s="85" customFormat="1" ht="31.5">
      <c r="A536" s="121" t="s">
        <v>773</v>
      </c>
      <c r="B536" s="118" t="s">
        <v>760</v>
      </c>
      <c r="C536" s="119" t="s">
        <v>658</v>
      </c>
      <c r="D536" s="96" t="s">
        <v>586</v>
      </c>
      <c r="E536" s="93" t="s">
        <v>774</v>
      </c>
      <c r="F536" s="93" t="s">
        <v>72</v>
      </c>
      <c r="G536" s="73">
        <f>G537+G539</f>
        <v>116454135</v>
      </c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</row>
    <row r="537" spans="1:31" s="85" customFormat="1">
      <c r="A537" s="121" t="s">
        <v>186</v>
      </c>
      <c r="B537" s="118" t="s">
        <v>760</v>
      </c>
      <c r="C537" s="119" t="s">
        <v>658</v>
      </c>
      <c r="D537" s="96" t="s">
        <v>586</v>
      </c>
      <c r="E537" s="93" t="s">
        <v>774</v>
      </c>
      <c r="F537" s="93" t="s">
        <v>206</v>
      </c>
      <c r="G537" s="73">
        <f t="shared" ref="G537" si="60">G538</f>
        <v>106983605</v>
      </c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</row>
    <row r="538" spans="1:31" s="85" customFormat="1">
      <c r="A538" s="121" t="s">
        <v>192</v>
      </c>
      <c r="B538" s="118" t="s">
        <v>760</v>
      </c>
      <c r="C538" s="119" t="s">
        <v>658</v>
      </c>
      <c r="D538" s="96" t="s">
        <v>586</v>
      </c>
      <c r="E538" s="93" t="s">
        <v>774</v>
      </c>
      <c r="F538" s="93" t="s">
        <v>212</v>
      </c>
      <c r="G538" s="73">
        <v>106983605</v>
      </c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</row>
    <row r="539" spans="1:31" s="85" customFormat="1">
      <c r="A539" s="121" t="s">
        <v>188</v>
      </c>
      <c r="B539" s="118" t="s">
        <v>760</v>
      </c>
      <c r="C539" s="119" t="s">
        <v>658</v>
      </c>
      <c r="D539" s="96" t="s">
        <v>586</v>
      </c>
      <c r="E539" s="93" t="s">
        <v>774</v>
      </c>
      <c r="F539" s="93" t="s">
        <v>208</v>
      </c>
      <c r="G539" s="73">
        <f t="shared" ref="G539" si="61">G540</f>
        <v>9470530</v>
      </c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</row>
    <row r="540" spans="1:31" s="85" customFormat="1">
      <c r="A540" s="121" t="s">
        <v>193</v>
      </c>
      <c r="B540" s="118" t="s">
        <v>760</v>
      </c>
      <c r="C540" s="119" t="s">
        <v>658</v>
      </c>
      <c r="D540" s="96" t="s">
        <v>586</v>
      </c>
      <c r="E540" s="93" t="s">
        <v>774</v>
      </c>
      <c r="F540" s="93" t="s">
        <v>213</v>
      </c>
      <c r="G540" s="73">
        <v>9470530</v>
      </c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</row>
    <row r="541" spans="1:31" s="85" customFormat="1" ht="94.5">
      <c r="A541" s="121" t="s">
        <v>775</v>
      </c>
      <c r="B541" s="118" t="s">
        <v>760</v>
      </c>
      <c r="C541" s="119" t="s">
        <v>658</v>
      </c>
      <c r="D541" s="96" t="s">
        <v>586</v>
      </c>
      <c r="E541" s="93" t="s">
        <v>776</v>
      </c>
      <c r="F541" s="93" t="s">
        <v>72</v>
      </c>
      <c r="G541" s="73">
        <f>G542+G544+G546</f>
        <v>1392831216.8499999</v>
      </c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</row>
    <row r="542" spans="1:31" s="85" customFormat="1">
      <c r="A542" s="121" t="s">
        <v>186</v>
      </c>
      <c r="B542" s="118" t="s">
        <v>760</v>
      </c>
      <c r="C542" s="119" t="s">
        <v>658</v>
      </c>
      <c r="D542" s="96" t="s">
        <v>586</v>
      </c>
      <c r="E542" s="93" t="s">
        <v>776</v>
      </c>
      <c r="F542" s="93" t="s">
        <v>206</v>
      </c>
      <c r="G542" s="73">
        <f t="shared" ref="G542" si="62">G543</f>
        <v>1261476036.8499999</v>
      </c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</row>
    <row r="543" spans="1:31" s="85" customFormat="1" ht="47.25">
      <c r="A543" s="121" t="s">
        <v>187</v>
      </c>
      <c r="B543" s="118" t="s">
        <v>760</v>
      </c>
      <c r="C543" s="119" t="s">
        <v>658</v>
      </c>
      <c r="D543" s="96" t="s">
        <v>586</v>
      </c>
      <c r="E543" s="93" t="s">
        <v>776</v>
      </c>
      <c r="F543" s="93" t="s">
        <v>207</v>
      </c>
      <c r="G543" s="73">
        <v>1261476036.8499999</v>
      </c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</row>
    <row r="544" spans="1:31" s="85" customFormat="1">
      <c r="A544" s="121" t="s">
        <v>188</v>
      </c>
      <c r="B544" s="118" t="s">
        <v>760</v>
      </c>
      <c r="C544" s="119" t="s">
        <v>658</v>
      </c>
      <c r="D544" s="96" t="s">
        <v>586</v>
      </c>
      <c r="E544" s="93" t="s">
        <v>776</v>
      </c>
      <c r="F544" s="93" t="s">
        <v>208</v>
      </c>
      <c r="G544" s="73">
        <f t="shared" ref="G544" si="63">G545</f>
        <v>125173040</v>
      </c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</row>
    <row r="545" spans="1:31" s="85" customFormat="1" ht="47.25">
      <c r="A545" s="121" t="s">
        <v>189</v>
      </c>
      <c r="B545" s="118" t="s">
        <v>760</v>
      </c>
      <c r="C545" s="119" t="s">
        <v>658</v>
      </c>
      <c r="D545" s="96" t="s">
        <v>586</v>
      </c>
      <c r="E545" s="93" t="s">
        <v>776</v>
      </c>
      <c r="F545" s="93" t="s">
        <v>209</v>
      </c>
      <c r="G545" s="73">
        <v>125173040</v>
      </c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</row>
    <row r="546" spans="1:31" s="85" customFormat="1" ht="47.25">
      <c r="A546" s="121" t="s">
        <v>439</v>
      </c>
      <c r="B546" s="118" t="s">
        <v>760</v>
      </c>
      <c r="C546" s="119" t="s">
        <v>658</v>
      </c>
      <c r="D546" s="96" t="s">
        <v>586</v>
      </c>
      <c r="E546" s="93" t="s">
        <v>776</v>
      </c>
      <c r="F546" s="93" t="s">
        <v>450</v>
      </c>
      <c r="G546" s="73">
        <f t="shared" ref="G546" si="64">G547</f>
        <v>6182140</v>
      </c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</row>
    <row r="547" spans="1:31" s="85" customFormat="1">
      <c r="A547" s="121" t="s">
        <v>440</v>
      </c>
      <c r="B547" s="118" t="s">
        <v>760</v>
      </c>
      <c r="C547" s="119" t="s">
        <v>658</v>
      </c>
      <c r="D547" s="96" t="s">
        <v>586</v>
      </c>
      <c r="E547" s="93" t="s">
        <v>776</v>
      </c>
      <c r="F547" s="93" t="s">
        <v>451</v>
      </c>
      <c r="G547" s="73">
        <v>6182140</v>
      </c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</row>
    <row r="548" spans="1:31" s="85" customFormat="1" ht="31.5">
      <c r="A548" s="121" t="s">
        <v>777</v>
      </c>
      <c r="B548" s="118" t="s">
        <v>760</v>
      </c>
      <c r="C548" s="119" t="s">
        <v>658</v>
      </c>
      <c r="D548" s="96" t="s">
        <v>586</v>
      </c>
      <c r="E548" s="93" t="s">
        <v>778</v>
      </c>
      <c r="F548" s="93" t="s">
        <v>72</v>
      </c>
      <c r="G548" s="73">
        <f>G549+G551</f>
        <v>275295226.05000001</v>
      </c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</row>
    <row r="549" spans="1:31" s="85" customFormat="1">
      <c r="A549" s="121" t="s">
        <v>186</v>
      </c>
      <c r="B549" s="118" t="s">
        <v>760</v>
      </c>
      <c r="C549" s="119" t="s">
        <v>658</v>
      </c>
      <c r="D549" s="96" t="s">
        <v>586</v>
      </c>
      <c r="E549" s="93" t="s">
        <v>778</v>
      </c>
      <c r="F549" s="93" t="s">
        <v>206</v>
      </c>
      <c r="G549" s="73">
        <f t="shared" ref="G549" si="65">G550</f>
        <v>260202435.72</v>
      </c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</row>
    <row r="550" spans="1:31" s="85" customFormat="1">
      <c r="A550" s="121" t="s">
        <v>192</v>
      </c>
      <c r="B550" s="118" t="s">
        <v>760</v>
      </c>
      <c r="C550" s="119" t="s">
        <v>658</v>
      </c>
      <c r="D550" s="96" t="s">
        <v>586</v>
      </c>
      <c r="E550" s="93" t="s">
        <v>778</v>
      </c>
      <c r="F550" s="93" t="s">
        <v>212</v>
      </c>
      <c r="G550" s="73">
        <v>260202435.72</v>
      </c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</row>
    <row r="551" spans="1:31" s="85" customFormat="1">
      <c r="A551" s="121" t="s">
        <v>188</v>
      </c>
      <c r="B551" s="118" t="s">
        <v>760</v>
      </c>
      <c r="C551" s="119" t="s">
        <v>658</v>
      </c>
      <c r="D551" s="96" t="s">
        <v>586</v>
      </c>
      <c r="E551" s="93" t="s">
        <v>778</v>
      </c>
      <c r="F551" s="93" t="s">
        <v>208</v>
      </c>
      <c r="G551" s="73">
        <f t="shared" ref="G551" si="66">G552</f>
        <v>15092790.33</v>
      </c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</row>
    <row r="552" spans="1:31" s="85" customFormat="1">
      <c r="A552" s="121" t="s">
        <v>193</v>
      </c>
      <c r="B552" s="118" t="s">
        <v>760</v>
      </c>
      <c r="C552" s="119" t="s">
        <v>658</v>
      </c>
      <c r="D552" s="96" t="s">
        <v>586</v>
      </c>
      <c r="E552" s="93" t="s">
        <v>778</v>
      </c>
      <c r="F552" s="93" t="s">
        <v>213</v>
      </c>
      <c r="G552" s="73">
        <v>15092790.33</v>
      </c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</row>
    <row r="553" spans="1:31" s="85" customFormat="1" ht="47.25">
      <c r="A553" s="121" t="s">
        <v>194</v>
      </c>
      <c r="B553" s="118" t="s">
        <v>760</v>
      </c>
      <c r="C553" s="119" t="s">
        <v>658</v>
      </c>
      <c r="D553" s="96" t="s">
        <v>586</v>
      </c>
      <c r="E553" s="93" t="s">
        <v>214</v>
      </c>
      <c r="F553" s="93" t="s">
        <v>72</v>
      </c>
      <c r="G553" s="73">
        <f>G554+G557</f>
        <v>19162664.740000002</v>
      </c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</row>
    <row r="554" spans="1:31" s="85" customFormat="1">
      <c r="A554" s="121" t="s">
        <v>100</v>
      </c>
      <c r="B554" s="118" t="s">
        <v>760</v>
      </c>
      <c r="C554" s="119" t="s">
        <v>658</v>
      </c>
      <c r="D554" s="96" t="s">
        <v>586</v>
      </c>
      <c r="E554" s="93" t="s">
        <v>215</v>
      </c>
      <c r="F554" s="93" t="s">
        <v>72</v>
      </c>
      <c r="G554" s="73">
        <f t="shared" ref="G554:G555" si="67">G555</f>
        <v>15457770</v>
      </c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</row>
    <row r="555" spans="1:31" s="85" customFormat="1">
      <c r="A555" s="121" t="s">
        <v>186</v>
      </c>
      <c r="B555" s="118" t="s">
        <v>760</v>
      </c>
      <c r="C555" s="119" t="s">
        <v>658</v>
      </c>
      <c r="D555" s="96" t="s">
        <v>586</v>
      </c>
      <c r="E555" s="93" t="s">
        <v>215</v>
      </c>
      <c r="F555" s="93" t="s">
        <v>206</v>
      </c>
      <c r="G555" s="73">
        <f t="shared" si="67"/>
        <v>15457770</v>
      </c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</row>
    <row r="556" spans="1:31" s="85" customFormat="1">
      <c r="A556" s="121" t="s">
        <v>192</v>
      </c>
      <c r="B556" s="118" t="s">
        <v>760</v>
      </c>
      <c r="C556" s="119" t="s">
        <v>658</v>
      </c>
      <c r="D556" s="96" t="s">
        <v>586</v>
      </c>
      <c r="E556" s="93" t="s">
        <v>215</v>
      </c>
      <c r="F556" s="93" t="s">
        <v>212</v>
      </c>
      <c r="G556" s="73">
        <v>15457770</v>
      </c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</row>
    <row r="557" spans="1:31" s="85" customFormat="1" ht="31.5">
      <c r="A557" s="121" t="s">
        <v>779</v>
      </c>
      <c r="B557" s="118" t="s">
        <v>760</v>
      </c>
      <c r="C557" s="119" t="s">
        <v>658</v>
      </c>
      <c r="D557" s="96" t="s">
        <v>586</v>
      </c>
      <c r="E557" s="93" t="s">
        <v>780</v>
      </c>
      <c r="F557" s="93" t="s">
        <v>72</v>
      </c>
      <c r="G557" s="73">
        <f t="shared" ref="G557:G558" si="68">G558</f>
        <v>3704894.74</v>
      </c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</row>
    <row r="558" spans="1:31" s="85" customFormat="1">
      <c r="A558" s="121" t="s">
        <v>186</v>
      </c>
      <c r="B558" s="118" t="s">
        <v>760</v>
      </c>
      <c r="C558" s="119" t="s">
        <v>658</v>
      </c>
      <c r="D558" s="96" t="s">
        <v>586</v>
      </c>
      <c r="E558" s="93" t="s">
        <v>780</v>
      </c>
      <c r="F558" s="93" t="s">
        <v>206</v>
      </c>
      <c r="G558" s="73">
        <f t="shared" si="68"/>
        <v>3704894.74</v>
      </c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</row>
    <row r="559" spans="1:31" s="85" customFormat="1">
      <c r="A559" s="121" t="s">
        <v>192</v>
      </c>
      <c r="B559" s="118" t="s">
        <v>760</v>
      </c>
      <c r="C559" s="119" t="s">
        <v>658</v>
      </c>
      <c r="D559" s="96" t="s">
        <v>586</v>
      </c>
      <c r="E559" s="93" t="s">
        <v>780</v>
      </c>
      <c r="F559" s="93" t="s">
        <v>212</v>
      </c>
      <c r="G559" s="73">
        <v>3704894.74</v>
      </c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</row>
    <row r="560" spans="1:31" s="85" customFormat="1">
      <c r="A560" s="121" t="s">
        <v>781</v>
      </c>
      <c r="B560" s="118" t="s">
        <v>760</v>
      </c>
      <c r="C560" s="119" t="s">
        <v>658</v>
      </c>
      <c r="D560" s="96" t="s">
        <v>586</v>
      </c>
      <c r="E560" s="93" t="s">
        <v>782</v>
      </c>
      <c r="F560" s="93" t="s">
        <v>72</v>
      </c>
      <c r="G560" s="73">
        <f>G564+G561</f>
        <v>69401500.260000005</v>
      </c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</row>
    <row r="561" spans="1:31" s="85" customFormat="1">
      <c r="A561" s="4" t="s">
        <v>783</v>
      </c>
      <c r="B561" s="118" t="s">
        <v>760</v>
      </c>
      <c r="C561" s="119" t="s">
        <v>658</v>
      </c>
      <c r="D561" s="96" t="s">
        <v>586</v>
      </c>
      <c r="E561" s="93" t="s">
        <v>784</v>
      </c>
      <c r="F561" s="93" t="s">
        <v>72</v>
      </c>
      <c r="G561" s="73">
        <f>G562</f>
        <v>0</v>
      </c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</row>
    <row r="562" spans="1:31" s="85" customFormat="1">
      <c r="A562" s="5" t="s">
        <v>186</v>
      </c>
      <c r="B562" s="118" t="s">
        <v>760</v>
      </c>
      <c r="C562" s="119" t="s">
        <v>658</v>
      </c>
      <c r="D562" s="96" t="s">
        <v>586</v>
      </c>
      <c r="E562" s="93" t="s">
        <v>784</v>
      </c>
      <c r="F562" s="93" t="s">
        <v>206</v>
      </c>
      <c r="G562" s="73">
        <f>G563</f>
        <v>0</v>
      </c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</row>
    <row r="563" spans="1:31" s="85" customFormat="1">
      <c r="A563" s="121" t="s">
        <v>192</v>
      </c>
      <c r="B563" s="118" t="s">
        <v>760</v>
      </c>
      <c r="C563" s="119" t="s">
        <v>658</v>
      </c>
      <c r="D563" s="96" t="s">
        <v>586</v>
      </c>
      <c r="E563" s="93" t="s">
        <v>784</v>
      </c>
      <c r="F563" s="93" t="s">
        <v>212</v>
      </c>
      <c r="G563" s="73">
        <v>0</v>
      </c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</row>
    <row r="564" spans="1:31" s="85" customFormat="1">
      <c r="A564" s="121" t="s">
        <v>785</v>
      </c>
      <c r="B564" s="118" t="s">
        <v>760</v>
      </c>
      <c r="C564" s="119" t="s">
        <v>658</v>
      </c>
      <c r="D564" s="96" t="s">
        <v>586</v>
      </c>
      <c r="E564" s="93" t="s">
        <v>786</v>
      </c>
      <c r="F564" s="93" t="s">
        <v>72</v>
      </c>
      <c r="G564" s="73">
        <f t="shared" ref="G564:G565" si="69">G565</f>
        <v>69401500.260000005</v>
      </c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</row>
    <row r="565" spans="1:31" s="85" customFormat="1">
      <c r="A565" s="121" t="s">
        <v>186</v>
      </c>
      <c r="B565" s="118" t="s">
        <v>760</v>
      </c>
      <c r="C565" s="119" t="s">
        <v>658</v>
      </c>
      <c r="D565" s="96" t="s">
        <v>586</v>
      </c>
      <c r="E565" s="93" t="s">
        <v>786</v>
      </c>
      <c r="F565" s="93" t="s">
        <v>206</v>
      </c>
      <c r="G565" s="73">
        <f t="shared" si="69"/>
        <v>69401500.260000005</v>
      </c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</row>
    <row r="566" spans="1:31" s="85" customFormat="1">
      <c r="A566" s="121" t="s">
        <v>192</v>
      </c>
      <c r="B566" s="118" t="s">
        <v>760</v>
      </c>
      <c r="C566" s="119" t="s">
        <v>658</v>
      </c>
      <c r="D566" s="96" t="s">
        <v>586</v>
      </c>
      <c r="E566" s="93" t="s">
        <v>786</v>
      </c>
      <c r="F566" s="93" t="s">
        <v>212</v>
      </c>
      <c r="G566" s="73">
        <v>69401500.260000005</v>
      </c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</row>
    <row r="567" spans="1:31" s="85" customFormat="1" ht="47.25">
      <c r="A567" s="121" t="s">
        <v>312</v>
      </c>
      <c r="B567" s="118" t="s">
        <v>760</v>
      </c>
      <c r="C567" s="119" t="s">
        <v>658</v>
      </c>
      <c r="D567" s="96" t="s">
        <v>586</v>
      </c>
      <c r="E567" s="93" t="s">
        <v>63</v>
      </c>
      <c r="F567" s="93" t="s">
        <v>72</v>
      </c>
      <c r="G567" s="73">
        <f t="shared" ref="G567:G571" si="70">G568</f>
        <v>727220</v>
      </c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</row>
    <row r="568" spans="1:31" s="85" customFormat="1" ht="47.25">
      <c r="A568" s="121" t="s">
        <v>313</v>
      </c>
      <c r="B568" s="118" t="s">
        <v>760</v>
      </c>
      <c r="C568" s="119" t="s">
        <v>658</v>
      </c>
      <c r="D568" s="96" t="s">
        <v>586</v>
      </c>
      <c r="E568" s="93" t="s">
        <v>330</v>
      </c>
      <c r="F568" s="93" t="s">
        <v>72</v>
      </c>
      <c r="G568" s="73">
        <f t="shared" si="70"/>
        <v>727220</v>
      </c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</row>
    <row r="569" spans="1:31" s="85" customFormat="1" ht="31.5">
      <c r="A569" s="121" t="s">
        <v>787</v>
      </c>
      <c r="B569" s="118" t="s">
        <v>760</v>
      </c>
      <c r="C569" s="119" t="s">
        <v>658</v>
      </c>
      <c r="D569" s="96" t="s">
        <v>586</v>
      </c>
      <c r="E569" s="93" t="s">
        <v>788</v>
      </c>
      <c r="F569" s="93" t="s">
        <v>72</v>
      </c>
      <c r="G569" s="73">
        <f t="shared" si="70"/>
        <v>727220</v>
      </c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</row>
    <row r="570" spans="1:31" s="85" customFormat="1" ht="63">
      <c r="A570" s="121" t="s">
        <v>789</v>
      </c>
      <c r="B570" s="118" t="s">
        <v>760</v>
      </c>
      <c r="C570" s="119" t="s">
        <v>658</v>
      </c>
      <c r="D570" s="96" t="s">
        <v>586</v>
      </c>
      <c r="E570" s="93" t="s">
        <v>790</v>
      </c>
      <c r="F570" s="93" t="s">
        <v>72</v>
      </c>
      <c r="G570" s="73">
        <f t="shared" si="70"/>
        <v>727220</v>
      </c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</row>
    <row r="571" spans="1:31" s="85" customFormat="1">
      <c r="A571" s="121" t="s">
        <v>186</v>
      </c>
      <c r="B571" s="118" t="s">
        <v>760</v>
      </c>
      <c r="C571" s="119" t="s">
        <v>658</v>
      </c>
      <c r="D571" s="96" t="s">
        <v>586</v>
      </c>
      <c r="E571" s="93" t="s">
        <v>790</v>
      </c>
      <c r="F571" s="93" t="s">
        <v>206</v>
      </c>
      <c r="G571" s="73">
        <f t="shared" si="70"/>
        <v>727220</v>
      </c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</row>
    <row r="572" spans="1:31" s="85" customFormat="1">
      <c r="A572" s="121" t="s">
        <v>192</v>
      </c>
      <c r="B572" s="118" t="s">
        <v>760</v>
      </c>
      <c r="C572" s="119" t="s">
        <v>658</v>
      </c>
      <c r="D572" s="96" t="s">
        <v>586</v>
      </c>
      <c r="E572" s="93" t="s">
        <v>790</v>
      </c>
      <c r="F572" s="93" t="s">
        <v>212</v>
      </c>
      <c r="G572" s="73">
        <v>727220</v>
      </c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</row>
    <row r="573" spans="1:31" s="85" customFormat="1" ht="31.5">
      <c r="A573" s="121" t="s">
        <v>99</v>
      </c>
      <c r="B573" s="118" t="s">
        <v>760</v>
      </c>
      <c r="C573" s="119" t="s">
        <v>658</v>
      </c>
      <c r="D573" s="96" t="s">
        <v>586</v>
      </c>
      <c r="E573" s="93" t="s">
        <v>113</v>
      </c>
      <c r="F573" s="93" t="s">
        <v>72</v>
      </c>
      <c r="G573" s="73">
        <f>G574+G581+G588</f>
        <v>40451140</v>
      </c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</row>
    <row r="574" spans="1:31" s="85" customFormat="1" ht="31.5">
      <c r="A574" s="121" t="s">
        <v>619</v>
      </c>
      <c r="B574" s="118" t="s">
        <v>760</v>
      </c>
      <c r="C574" s="119" t="s">
        <v>658</v>
      </c>
      <c r="D574" s="96" t="s">
        <v>586</v>
      </c>
      <c r="E574" s="93" t="s">
        <v>620</v>
      </c>
      <c r="F574" s="93" t="s">
        <v>72</v>
      </c>
      <c r="G574" s="73">
        <f t="shared" ref="G574:G575" si="71">G575</f>
        <v>35603060</v>
      </c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</row>
    <row r="575" spans="1:31" s="85" customFormat="1" ht="47.25">
      <c r="A575" s="121" t="s">
        <v>761</v>
      </c>
      <c r="B575" s="118" t="s">
        <v>760</v>
      </c>
      <c r="C575" s="119" t="s">
        <v>658</v>
      </c>
      <c r="D575" s="96" t="s">
        <v>586</v>
      </c>
      <c r="E575" s="93" t="s">
        <v>762</v>
      </c>
      <c r="F575" s="93" t="s">
        <v>72</v>
      </c>
      <c r="G575" s="73">
        <f t="shared" si="71"/>
        <v>35603060</v>
      </c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</row>
    <row r="576" spans="1:31" s="85" customFormat="1" ht="31.5">
      <c r="A576" s="121" t="s">
        <v>763</v>
      </c>
      <c r="B576" s="118" t="s">
        <v>760</v>
      </c>
      <c r="C576" s="119" t="s">
        <v>658</v>
      </c>
      <c r="D576" s="96" t="s">
        <v>586</v>
      </c>
      <c r="E576" s="93" t="s">
        <v>764</v>
      </c>
      <c r="F576" s="93" t="s">
        <v>72</v>
      </c>
      <c r="G576" s="73">
        <f>G577+G579</f>
        <v>35603060</v>
      </c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</row>
    <row r="577" spans="1:31" s="85" customFormat="1">
      <c r="A577" s="121" t="s">
        <v>186</v>
      </c>
      <c r="B577" s="118" t="s">
        <v>760</v>
      </c>
      <c r="C577" s="119" t="s">
        <v>658</v>
      </c>
      <c r="D577" s="96" t="s">
        <v>586</v>
      </c>
      <c r="E577" s="93" t="s">
        <v>764</v>
      </c>
      <c r="F577" s="93" t="s">
        <v>206</v>
      </c>
      <c r="G577" s="73">
        <f t="shared" ref="G577:G582" si="72">G578</f>
        <v>33603008</v>
      </c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</row>
    <row r="578" spans="1:31" s="85" customFormat="1">
      <c r="A578" s="121" t="s">
        <v>192</v>
      </c>
      <c r="B578" s="118" t="s">
        <v>760</v>
      </c>
      <c r="C578" s="119" t="s">
        <v>658</v>
      </c>
      <c r="D578" s="96" t="s">
        <v>586</v>
      </c>
      <c r="E578" s="93" t="s">
        <v>764</v>
      </c>
      <c r="F578" s="93" t="s">
        <v>212</v>
      </c>
      <c r="G578" s="73">
        <v>33603008</v>
      </c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</row>
    <row r="579" spans="1:31" s="85" customFormat="1">
      <c r="A579" s="121" t="s">
        <v>188</v>
      </c>
      <c r="B579" s="118" t="s">
        <v>760</v>
      </c>
      <c r="C579" s="119" t="s">
        <v>658</v>
      </c>
      <c r="D579" s="96" t="s">
        <v>586</v>
      </c>
      <c r="E579" s="93" t="s">
        <v>764</v>
      </c>
      <c r="F579" s="93" t="s">
        <v>208</v>
      </c>
      <c r="G579" s="73">
        <f t="shared" si="72"/>
        <v>2000052</v>
      </c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</row>
    <row r="580" spans="1:31" s="85" customFormat="1">
      <c r="A580" s="121" t="s">
        <v>193</v>
      </c>
      <c r="B580" s="118" t="s">
        <v>760</v>
      </c>
      <c r="C580" s="119" t="s">
        <v>658</v>
      </c>
      <c r="D580" s="96" t="s">
        <v>586</v>
      </c>
      <c r="E580" s="93" t="s">
        <v>764</v>
      </c>
      <c r="F580" s="93" t="s">
        <v>213</v>
      </c>
      <c r="G580" s="73">
        <v>2000052</v>
      </c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</row>
    <row r="581" spans="1:31" s="85" customFormat="1">
      <c r="A581" s="121" t="s">
        <v>652</v>
      </c>
      <c r="B581" s="118" t="s">
        <v>760</v>
      </c>
      <c r="C581" s="119" t="s">
        <v>658</v>
      </c>
      <c r="D581" s="96" t="s">
        <v>586</v>
      </c>
      <c r="E581" s="93" t="s">
        <v>653</v>
      </c>
      <c r="F581" s="93" t="s">
        <v>72</v>
      </c>
      <c r="G581" s="73">
        <f t="shared" si="72"/>
        <v>4567930</v>
      </c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</row>
    <row r="582" spans="1:31" s="85" customFormat="1">
      <c r="A582" s="121" t="s">
        <v>728</v>
      </c>
      <c r="B582" s="118" t="s">
        <v>760</v>
      </c>
      <c r="C582" s="119" t="s">
        <v>658</v>
      </c>
      <c r="D582" s="96" t="s">
        <v>586</v>
      </c>
      <c r="E582" s="93" t="s">
        <v>729</v>
      </c>
      <c r="F582" s="93" t="s">
        <v>72</v>
      </c>
      <c r="G582" s="73">
        <f t="shared" si="72"/>
        <v>4567930</v>
      </c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</row>
    <row r="583" spans="1:31" s="85" customFormat="1" ht="31.5">
      <c r="A583" s="121" t="s">
        <v>730</v>
      </c>
      <c r="B583" s="118" t="s">
        <v>760</v>
      </c>
      <c r="C583" s="119" t="s">
        <v>658</v>
      </c>
      <c r="D583" s="96" t="s">
        <v>586</v>
      </c>
      <c r="E583" s="93" t="s">
        <v>731</v>
      </c>
      <c r="F583" s="93" t="s">
        <v>72</v>
      </c>
      <c r="G583" s="73">
        <f>G584+G586</f>
        <v>4567930</v>
      </c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</row>
    <row r="584" spans="1:31" s="85" customFormat="1">
      <c r="A584" s="121" t="s">
        <v>186</v>
      </c>
      <c r="B584" s="118" t="s">
        <v>760</v>
      </c>
      <c r="C584" s="119" t="s">
        <v>658</v>
      </c>
      <c r="D584" s="96" t="s">
        <v>586</v>
      </c>
      <c r="E584" s="93" t="s">
        <v>731</v>
      </c>
      <c r="F584" s="93" t="s">
        <v>206</v>
      </c>
      <c r="G584" s="73">
        <f t="shared" ref="G584" si="73">G585</f>
        <v>4467930</v>
      </c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</row>
    <row r="585" spans="1:31" s="85" customFormat="1">
      <c r="A585" s="121" t="s">
        <v>192</v>
      </c>
      <c r="B585" s="118" t="s">
        <v>760</v>
      </c>
      <c r="C585" s="119" t="s">
        <v>658</v>
      </c>
      <c r="D585" s="96" t="s">
        <v>586</v>
      </c>
      <c r="E585" s="93" t="s">
        <v>731</v>
      </c>
      <c r="F585" s="93" t="s">
        <v>212</v>
      </c>
      <c r="G585" s="73">
        <v>4467930</v>
      </c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</row>
    <row r="586" spans="1:31" s="85" customFormat="1">
      <c r="A586" s="121" t="s">
        <v>188</v>
      </c>
      <c r="B586" s="118" t="s">
        <v>760</v>
      </c>
      <c r="C586" s="119" t="s">
        <v>658</v>
      </c>
      <c r="D586" s="96" t="s">
        <v>586</v>
      </c>
      <c r="E586" s="93" t="s">
        <v>731</v>
      </c>
      <c r="F586" s="93" t="s">
        <v>208</v>
      </c>
      <c r="G586" s="73">
        <f t="shared" ref="G586" si="74">G587</f>
        <v>100000</v>
      </c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</row>
    <row r="587" spans="1:31" s="85" customFormat="1">
      <c r="A587" s="121" t="s">
        <v>193</v>
      </c>
      <c r="B587" s="118" t="s">
        <v>760</v>
      </c>
      <c r="C587" s="119" t="s">
        <v>658</v>
      </c>
      <c r="D587" s="96" t="s">
        <v>586</v>
      </c>
      <c r="E587" s="93" t="s">
        <v>731</v>
      </c>
      <c r="F587" s="93" t="s">
        <v>213</v>
      </c>
      <c r="G587" s="73">
        <v>100000</v>
      </c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</row>
    <row r="588" spans="1:31" s="85" customFormat="1">
      <c r="A588" s="121" t="s">
        <v>430</v>
      </c>
      <c r="B588" s="118" t="s">
        <v>760</v>
      </c>
      <c r="C588" s="119" t="s">
        <v>658</v>
      </c>
      <c r="D588" s="96" t="s">
        <v>586</v>
      </c>
      <c r="E588" s="93" t="s">
        <v>433</v>
      </c>
      <c r="F588" s="93" t="s">
        <v>72</v>
      </c>
      <c r="G588" s="73">
        <f t="shared" ref="G588:G591" si="75">G589</f>
        <v>280150</v>
      </c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</row>
    <row r="589" spans="1:31" s="85" customFormat="1" ht="31.5">
      <c r="A589" s="121" t="s">
        <v>635</v>
      </c>
      <c r="B589" s="118" t="s">
        <v>760</v>
      </c>
      <c r="C589" s="119" t="s">
        <v>658</v>
      </c>
      <c r="D589" s="96" t="s">
        <v>586</v>
      </c>
      <c r="E589" s="93" t="s">
        <v>636</v>
      </c>
      <c r="F589" s="93" t="s">
        <v>72</v>
      </c>
      <c r="G589" s="73">
        <f t="shared" si="75"/>
        <v>280150</v>
      </c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</row>
    <row r="590" spans="1:31" s="85" customFormat="1" ht="47.25">
      <c r="A590" s="121" t="s">
        <v>432</v>
      </c>
      <c r="B590" s="118" t="s">
        <v>760</v>
      </c>
      <c r="C590" s="119" t="s">
        <v>658</v>
      </c>
      <c r="D590" s="96" t="s">
        <v>586</v>
      </c>
      <c r="E590" s="93" t="s">
        <v>637</v>
      </c>
      <c r="F590" s="93" t="s">
        <v>72</v>
      </c>
      <c r="G590" s="73">
        <f t="shared" si="75"/>
        <v>280150</v>
      </c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</row>
    <row r="591" spans="1:31" s="85" customFormat="1">
      <c r="A591" s="121" t="s">
        <v>186</v>
      </c>
      <c r="B591" s="118" t="s">
        <v>760</v>
      </c>
      <c r="C591" s="119" t="s">
        <v>658</v>
      </c>
      <c r="D591" s="96" t="s">
        <v>586</v>
      </c>
      <c r="E591" s="93" t="s">
        <v>637</v>
      </c>
      <c r="F591" s="93" t="s">
        <v>206</v>
      </c>
      <c r="G591" s="73">
        <f t="shared" si="75"/>
        <v>280150</v>
      </c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</row>
    <row r="592" spans="1:31" s="85" customFormat="1">
      <c r="A592" s="121" t="s">
        <v>192</v>
      </c>
      <c r="B592" s="118" t="s">
        <v>760</v>
      </c>
      <c r="C592" s="119" t="s">
        <v>658</v>
      </c>
      <c r="D592" s="96" t="s">
        <v>586</v>
      </c>
      <c r="E592" s="93" t="s">
        <v>637</v>
      </c>
      <c r="F592" s="93" t="s">
        <v>212</v>
      </c>
      <c r="G592" s="73">
        <v>280150</v>
      </c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</row>
    <row r="593" spans="1:31" s="85" customFormat="1" ht="63">
      <c r="A593" s="121" t="s">
        <v>401</v>
      </c>
      <c r="B593" s="118" t="s">
        <v>760</v>
      </c>
      <c r="C593" s="119" t="s">
        <v>658</v>
      </c>
      <c r="D593" s="96" t="s">
        <v>586</v>
      </c>
      <c r="E593" s="93" t="s">
        <v>408</v>
      </c>
      <c r="F593" s="93" t="s">
        <v>72</v>
      </c>
      <c r="G593" s="73">
        <f t="shared" ref="G593:G595" si="76">G594</f>
        <v>2667370</v>
      </c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</row>
    <row r="594" spans="1:31" s="85" customFormat="1">
      <c r="A594" s="121" t="s">
        <v>463</v>
      </c>
      <c r="B594" s="118" t="s">
        <v>760</v>
      </c>
      <c r="C594" s="119" t="s">
        <v>658</v>
      </c>
      <c r="D594" s="96" t="s">
        <v>586</v>
      </c>
      <c r="E594" s="93" t="s">
        <v>470</v>
      </c>
      <c r="F594" s="93" t="s">
        <v>72</v>
      </c>
      <c r="G594" s="73">
        <f t="shared" si="76"/>
        <v>2667370</v>
      </c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</row>
    <row r="595" spans="1:31" s="85" customFormat="1" ht="31.5">
      <c r="A595" s="121" t="s">
        <v>464</v>
      </c>
      <c r="B595" s="118" t="s">
        <v>760</v>
      </c>
      <c r="C595" s="119" t="s">
        <v>658</v>
      </c>
      <c r="D595" s="96" t="s">
        <v>586</v>
      </c>
      <c r="E595" s="93" t="s">
        <v>471</v>
      </c>
      <c r="F595" s="93" t="s">
        <v>72</v>
      </c>
      <c r="G595" s="73">
        <f t="shared" si="76"/>
        <v>2667370</v>
      </c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</row>
    <row r="596" spans="1:31" s="85" customFormat="1" ht="31.5">
      <c r="A596" s="121" t="s">
        <v>465</v>
      </c>
      <c r="B596" s="118" t="s">
        <v>760</v>
      </c>
      <c r="C596" s="119" t="s">
        <v>658</v>
      </c>
      <c r="D596" s="96" t="s">
        <v>586</v>
      </c>
      <c r="E596" s="93" t="s">
        <v>472</v>
      </c>
      <c r="F596" s="93" t="s">
        <v>72</v>
      </c>
      <c r="G596" s="73">
        <f>G597+G599</f>
        <v>2667370</v>
      </c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</row>
    <row r="597" spans="1:31" s="85" customFormat="1">
      <c r="A597" s="121" t="s">
        <v>186</v>
      </c>
      <c r="B597" s="118" t="s">
        <v>760</v>
      </c>
      <c r="C597" s="119" t="s">
        <v>658</v>
      </c>
      <c r="D597" s="96" t="s">
        <v>586</v>
      </c>
      <c r="E597" s="93" t="s">
        <v>472</v>
      </c>
      <c r="F597" s="93" t="s">
        <v>206</v>
      </c>
      <c r="G597" s="73">
        <v>2439770</v>
      </c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</row>
    <row r="598" spans="1:31" s="85" customFormat="1">
      <c r="A598" s="121" t="s">
        <v>192</v>
      </c>
      <c r="B598" s="118" t="s">
        <v>760</v>
      </c>
      <c r="C598" s="119" t="s">
        <v>658</v>
      </c>
      <c r="D598" s="96" t="s">
        <v>586</v>
      </c>
      <c r="E598" s="93" t="s">
        <v>472</v>
      </c>
      <c r="F598" s="93" t="s">
        <v>212</v>
      </c>
      <c r="G598" s="73">
        <v>2439770</v>
      </c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</row>
    <row r="599" spans="1:31" s="85" customFormat="1">
      <c r="A599" s="121" t="s">
        <v>188</v>
      </c>
      <c r="B599" s="118" t="s">
        <v>760</v>
      </c>
      <c r="C599" s="119" t="s">
        <v>658</v>
      </c>
      <c r="D599" s="96" t="s">
        <v>586</v>
      </c>
      <c r="E599" s="93" t="s">
        <v>472</v>
      </c>
      <c r="F599" s="93" t="s">
        <v>208</v>
      </c>
      <c r="G599" s="73">
        <v>227600</v>
      </c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</row>
    <row r="600" spans="1:31" s="85" customFormat="1">
      <c r="A600" s="121" t="s">
        <v>193</v>
      </c>
      <c r="B600" s="118" t="s">
        <v>760</v>
      </c>
      <c r="C600" s="119" t="s">
        <v>658</v>
      </c>
      <c r="D600" s="96" t="s">
        <v>586</v>
      </c>
      <c r="E600" s="93" t="s">
        <v>472</v>
      </c>
      <c r="F600" s="93" t="s">
        <v>213</v>
      </c>
      <c r="G600" s="73">
        <v>227600</v>
      </c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</row>
    <row r="601" spans="1:31" s="85" customFormat="1" ht="31.5">
      <c r="A601" s="121" t="s">
        <v>765</v>
      </c>
      <c r="B601" s="118" t="s">
        <v>760</v>
      </c>
      <c r="C601" s="119" t="s">
        <v>658</v>
      </c>
      <c r="D601" s="96" t="s">
        <v>586</v>
      </c>
      <c r="E601" s="93" t="s">
        <v>766</v>
      </c>
      <c r="F601" s="93" t="s">
        <v>72</v>
      </c>
      <c r="G601" s="73">
        <f t="shared" ref="G601:G605" si="77">G602</f>
        <v>3000000</v>
      </c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</row>
    <row r="602" spans="1:31" s="85" customFormat="1" ht="31.5">
      <c r="A602" s="121" t="s">
        <v>767</v>
      </c>
      <c r="B602" s="118" t="s">
        <v>760</v>
      </c>
      <c r="C602" s="119" t="s">
        <v>658</v>
      </c>
      <c r="D602" s="96" t="s">
        <v>586</v>
      </c>
      <c r="E602" s="93" t="s">
        <v>768</v>
      </c>
      <c r="F602" s="93" t="s">
        <v>72</v>
      </c>
      <c r="G602" s="73">
        <f t="shared" si="77"/>
        <v>3000000</v>
      </c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</row>
    <row r="603" spans="1:31" s="85" customFormat="1">
      <c r="A603" s="121" t="s">
        <v>769</v>
      </c>
      <c r="B603" s="118" t="s">
        <v>760</v>
      </c>
      <c r="C603" s="119" t="s">
        <v>658</v>
      </c>
      <c r="D603" s="96" t="s">
        <v>586</v>
      </c>
      <c r="E603" s="93" t="s">
        <v>770</v>
      </c>
      <c r="F603" s="93" t="s">
        <v>72</v>
      </c>
      <c r="G603" s="73">
        <f t="shared" si="77"/>
        <v>3000000</v>
      </c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</row>
    <row r="604" spans="1:31" s="85" customFormat="1" ht="31.5">
      <c r="A604" s="121" t="s">
        <v>771</v>
      </c>
      <c r="B604" s="118" t="s">
        <v>760</v>
      </c>
      <c r="C604" s="119" t="s">
        <v>658</v>
      </c>
      <c r="D604" s="96" t="s">
        <v>586</v>
      </c>
      <c r="E604" s="93" t="s">
        <v>772</v>
      </c>
      <c r="F604" s="93" t="s">
        <v>72</v>
      </c>
      <c r="G604" s="73">
        <f t="shared" si="77"/>
        <v>3000000</v>
      </c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</row>
    <row r="605" spans="1:31" s="85" customFormat="1">
      <c r="A605" s="121" t="s">
        <v>186</v>
      </c>
      <c r="B605" s="118" t="s">
        <v>760</v>
      </c>
      <c r="C605" s="119" t="s">
        <v>658</v>
      </c>
      <c r="D605" s="96" t="s">
        <v>586</v>
      </c>
      <c r="E605" s="93" t="s">
        <v>772</v>
      </c>
      <c r="F605" s="93" t="s">
        <v>206</v>
      </c>
      <c r="G605" s="73">
        <f t="shared" si="77"/>
        <v>3000000</v>
      </c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</row>
    <row r="606" spans="1:31" s="85" customFormat="1">
      <c r="A606" s="121" t="s">
        <v>192</v>
      </c>
      <c r="B606" s="118" t="s">
        <v>760</v>
      </c>
      <c r="C606" s="119" t="s">
        <v>658</v>
      </c>
      <c r="D606" s="96" t="s">
        <v>586</v>
      </c>
      <c r="E606" s="93" t="s">
        <v>772</v>
      </c>
      <c r="F606" s="93" t="s">
        <v>212</v>
      </c>
      <c r="G606" s="73">
        <v>3000000</v>
      </c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</row>
    <row r="607" spans="1:31" s="85" customFormat="1">
      <c r="A607" s="121" t="s">
        <v>638</v>
      </c>
      <c r="B607" s="118" t="s">
        <v>760</v>
      </c>
      <c r="C607" s="119" t="s">
        <v>658</v>
      </c>
      <c r="D607" s="96" t="s">
        <v>586</v>
      </c>
      <c r="E607" s="93" t="s">
        <v>639</v>
      </c>
      <c r="F607" s="93" t="s">
        <v>72</v>
      </c>
      <c r="G607" s="73">
        <f t="shared" ref="G607:G611" si="78">G608</f>
        <v>91800</v>
      </c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</row>
    <row r="608" spans="1:31" s="85" customFormat="1" ht="31.5">
      <c r="A608" s="121" t="s">
        <v>640</v>
      </c>
      <c r="B608" s="118" t="s">
        <v>760</v>
      </c>
      <c r="C608" s="119" t="s">
        <v>658</v>
      </c>
      <c r="D608" s="96" t="s">
        <v>586</v>
      </c>
      <c r="E608" s="93" t="s">
        <v>641</v>
      </c>
      <c r="F608" s="93" t="s">
        <v>72</v>
      </c>
      <c r="G608" s="73">
        <f t="shared" si="78"/>
        <v>91800</v>
      </c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</row>
    <row r="609" spans="1:31" s="85" customFormat="1" ht="47.25">
      <c r="A609" s="121" t="s">
        <v>791</v>
      </c>
      <c r="B609" s="118" t="s">
        <v>760</v>
      </c>
      <c r="C609" s="119" t="s">
        <v>658</v>
      </c>
      <c r="D609" s="96" t="s">
        <v>586</v>
      </c>
      <c r="E609" s="93" t="s">
        <v>792</v>
      </c>
      <c r="F609" s="93" t="s">
        <v>72</v>
      </c>
      <c r="G609" s="73">
        <f t="shared" si="78"/>
        <v>91800</v>
      </c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</row>
    <row r="610" spans="1:31" s="85" customFormat="1" ht="31.5">
      <c r="A610" s="121" t="s">
        <v>793</v>
      </c>
      <c r="B610" s="118" t="s">
        <v>760</v>
      </c>
      <c r="C610" s="119" t="s">
        <v>658</v>
      </c>
      <c r="D610" s="96" t="s">
        <v>586</v>
      </c>
      <c r="E610" s="93" t="s">
        <v>794</v>
      </c>
      <c r="F610" s="93" t="s">
        <v>72</v>
      </c>
      <c r="G610" s="73">
        <f t="shared" si="78"/>
        <v>91800</v>
      </c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</row>
    <row r="611" spans="1:31" s="85" customFormat="1">
      <c r="A611" s="121" t="s">
        <v>186</v>
      </c>
      <c r="B611" s="118" t="s">
        <v>760</v>
      </c>
      <c r="C611" s="119" t="s">
        <v>658</v>
      </c>
      <c r="D611" s="96" t="s">
        <v>586</v>
      </c>
      <c r="E611" s="93" t="s">
        <v>794</v>
      </c>
      <c r="F611" s="93" t="s">
        <v>206</v>
      </c>
      <c r="G611" s="73">
        <f t="shared" si="78"/>
        <v>91800</v>
      </c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</row>
    <row r="612" spans="1:31" s="85" customFormat="1">
      <c r="A612" s="121" t="s">
        <v>192</v>
      </c>
      <c r="B612" s="118" t="s">
        <v>760</v>
      </c>
      <c r="C612" s="119" t="s">
        <v>658</v>
      </c>
      <c r="D612" s="96" t="s">
        <v>586</v>
      </c>
      <c r="E612" s="93" t="s">
        <v>794</v>
      </c>
      <c r="F612" s="93" t="s">
        <v>212</v>
      </c>
      <c r="G612" s="73">
        <v>91800</v>
      </c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</row>
    <row r="613" spans="1:31" s="151" customFormat="1">
      <c r="A613" s="3" t="s">
        <v>195</v>
      </c>
      <c r="B613" s="113" t="s">
        <v>760</v>
      </c>
      <c r="C613" s="114" t="s">
        <v>658</v>
      </c>
      <c r="D613" s="115" t="s">
        <v>568</v>
      </c>
      <c r="E613" s="116" t="s">
        <v>3</v>
      </c>
      <c r="F613" s="116" t="s">
        <v>72</v>
      </c>
      <c r="G613" s="117">
        <f>G614+G626+G646</f>
        <v>268429600</v>
      </c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</row>
    <row r="614" spans="1:31" s="85" customFormat="1">
      <c r="A614" s="121" t="s">
        <v>183</v>
      </c>
      <c r="B614" s="118" t="s">
        <v>760</v>
      </c>
      <c r="C614" s="119" t="s">
        <v>658</v>
      </c>
      <c r="D614" s="96" t="s">
        <v>568</v>
      </c>
      <c r="E614" s="93" t="s">
        <v>202</v>
      </c>
      <c r="F614" s="93" t="s">
        <v>72</v>
      </c>
      <c r="G614" s="73">
        <f t="shared" ref="G614:G616" si="79">G615</f>
        <v>261499520</v>
      </c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</row>
    <row r="615" spans="1:31" s="85" customFormat="1">
      <c r="A615" s="121" t="s">
        <v>184</v>
      </c>
      <c r="B615" s="118" t="s">
        <v>760</v>
      </c>
      <c r="C615" s="119" t="s">
        <v>658</v>
      </c>
      <c r="D615" s="96" t="s">
        <v>568</v>
      </c>
      <c r="E615" s="93" t="s">
        <v>203</v>
      </c>
      <c r="F615" s="93" t="s">
        <v>72</v>
      </c>
      <c r="G615" s="73">
        <f>G616+G622</f>
        <v>261499520</v>
      </c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</row>
    <row r="616" spans="1:31" s="85" customFormat="1" ht="31.5">
      <c r="A616" s="121" t="s">
        <v>196</v>
      </c>
      <c r="B616" s="118" t="s">
        <v>760</v>
      </c>
      <c r="C616" s="119" t="s">
        <v>658</v>
      </c>
      <c r="D616" s="96" t="s">
        <v>568</v>
      </c>
      <c r="E616" s="93" t="s">
        <v>216</v>
      </c>
      <c r="F616" s="93" t="s">
        <v>72</v>
      </c>
      <c r="G616" s="73">
        <f t="shared" si="79"/>
        <v>247155700</v>
      </c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</row>
    <row r="617" spans="1:31" s="85" customFormat="1">
      <c r="A617" s="121" t="s">
        <v>100</v>
      </c>
      <c r="B617" s="118" t="s">
        <v>760</v>
      </c>
      <c r="C617" s="119" t="s">
        <v>658</v>
      </c>
      <c r="D617" s="96" t="s">
        <v>568</v>
      </c>
      <c r="E617" s="93" t="s">
        <v>217</v>
      </c>
      <c r="F617" s="93" t="s">
        <v>72</v>
      </c>
      <c r="G617" s="73">
        <f>G618+G620</f>
        <v>247155700</v>
      </c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</row>
    <row r="618" spans="1:31" s="85" customFormat="1">
      <c r="A618" s="121" t="s">
        <v>186</v>
      </c>
      <c r="B618" s="118" t="s">
        <v>760</v>
      </c>
      <c r="C618" s="119" t="s">
        <v>658</v>
      </c>
      <c r="D618" s="96" t="s">
        <v>568</v>
      </c>
      <c r="E618" s="93" t="s">
        <v>217</v>
      </c>
      <c r="F618" s="93" t="s">
        <v>206</v>
      </c>
      <c r="G618" s="73">
        <f>G619</f>
        <v>102810250</v>
      </c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</row>
    <row r="619" spans="1:31" s="85" customFormat="1" ht="47.25">
      <c r="A619" s="121" t="s">
        <v>187</v>
      </c>
      <c r="B619" s="118" t="s">
        <v>760</v>
      </c>
      <c r="C619" s="119" t="s">
        <v>658</v>
      </c>
      <c r="D619" s="96" t="s">
        <v>568</v>
      </c>
      <c r="E619" s="93" t="s">
        <v>217</v>
      </c>
      <c r="F619" s="93" t="s">
        <v>207</v>
      </c>
      <c r="G619" s="73">
        <v>102810250</v>
      </c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</row>
    <row r="620" spans="1:31" s="85" customFormat="1">
      <c r="A620" s="121" t="s">
        <v>188</v>
      </c>
      <c r="B620" s="118" t="s">
        <v>760</v>
      </c>
      <c r="C620" s="119" t="s">
        <v>658</v>
      </c>
      <c r="D620" s="96" t="s">
        <v>568</v>
      </c>
      <c r="E620" s="93" t="s">
        <v>217</v>
      </c>
      <c r="F620" s="93" t="s">
        <v>208</v>
      </c>
      <c r="G620" s="73">
        <f>G621</f>
        <v>144345450</v>
      </c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</row>
    <row r="621" spans="1:31" s="85" customFormat="1" ht="47.25">
      <c r="A621" s="121" t="s">
        <v>189</v>
      </c>
      <c r="B621" s="118" t="s">
        <v>760</v>
      </c>
      <c r="C621" s="119" t="s">
        <v>658</v>
      </c>
      <c r="D621" s="96" t="s">
        <v>568</v>
      </c>
      <c r="E621" s="93" t="s">
        <v>217</v>
      </c>
      <c r="F621" s="93" t="s">
        <v>209</v>
      </c>
      <c r="G621" s="73">
        <v>144345450</v>
      </c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</row>
    <row r="622" spans="1:31" s="85" customFormat="1" ht="47.25">
      <c r="A622" s="121" t="s">
        <v>194</v>
      </c>
      <c r="B622" s="118" t="s">
        <v>760</v>
      </c>
      <c r="C622" s="119" t="s">
        <v>658</v>
      </c>
      <c r="D622" s="96" t="s">
        <v>568</v>
      </c>
      <c r="E622" s="93" t="s">
        <v>214</v>
      </c>
      <c r="F622" s="93" t="s">
        <v>72</v>
      </c>
      <c r="G622" s="73">
        <f t="shared" ref="G622:G624" si="80">G623</f>
        <v>14343820</v>
      </c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</row>
    <row r="623" spans="1:31" s="85" customFormat="1">
      <c r="A623" s="121" t="s">
        <v>100</v>
      </c>
      <c r="B623" s="118" t="s">
        <v>760</v>
      </c>
      <c r="C623" s="119" t="s">
        <v>658</v>
      </c>
      <c r="D623" s="96" t="s">
        <v>568</v>
      </c>
      <c r="E623" s="93" t="s">
        <v>215</v>
      </c>
      <c r="F623" s="93" t="s">
        <v>72</v>
      </c>
      <c r="G623" s="73">
        <f t="shared" si="80"/>
        <v>14343820</v>
      </c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</row>
    <row r="624" spans="1:31" s="85" customFormat="1">
      <c r="A624" s="121" t="s">
        <v>188</v>
      </c>
      <c r="B624" s="118" t="s">
        <v>760</v>
      </c>
      <c r="C624" s="119" t="s">
        <v>658</v>
      </c>
      <c r="D624" s="96" t="s">
        <v>568</v>
      </c>
      <c r="E624" s="93" t="s">
        <v>215</v>
      </c>
      <c r="F624" s="93" t="s">
        <v>208</v>
      </c>
      <c r="G624" s="73">
        <f t="shared" si="80"/>
        <v>14343820</v>
      </c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</row>
    <row r="625" spans="1:31" s="85" customFormat="1">
      <c r="A625" s="121" t="s">
        <v>193</v>
      </c>
      <c r="B625" s="118" t="s">
        <v>760</v>
      </c>
      <c r="C625" s="119" t="s">
        <v>658</v>
      </c>
      <c r="D625" s="96" t="s">
        <v>568</v>
      </c>
      <c r="E625" s="93" t="s">
        <v>215</v>
      </c>
      <c r="F625" s="93" t="s">
        <v>213</v>
      </c>
      <c r="G625" s="73">
        <v>14343820</v>
      </c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</row>
    <row r="626" spans="1:31" s="85" customFormat="1" ht="31.5">
      <c r="A626" s="121" t="s">
        <v>99</v>
      </c>
      <c r="B626" s="118" t="s">
        <v>760</v>
      </c>
      <c r="C626" s="119" t="s">
        <v>658</v>
      </c>
      <c r="D626" s="96" t="s">
        <v>568</v>
      </c>
      <c r="E626" s="93" t="s">
        <v>113</v>
      </c>
      <c r="F626" s="93" t="s">
        <v>72</v>
      </c>
      <c r="G626" s="73">
        <f>G627+G634+G639</f>
        <v>5585880</v>
      </c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</row>
    <row r="627" spans="1:31" s="85" customFormat="1" ht="31.5">
      <c r="A627" s="121" t="s">
        <v>619</v>
      </c>
      <c r="B627" s="118" t="s">
        <v>760</v>
      </c>
      <c r="C627" s="119" t="s">
        <v>658</v>
      </c>
      <c r="D627" s="96" t="s">
        <v>568</v>
      </c>
      <c r="E627" s="93" t="s">
        <v>620</v>
      </c>
      <c r="F627" s="93" t="s">
        <v>72</v>
      </c>
      <c r="G627" s="73">
        <f>G628</f>
        <v>5465880</v>
      </c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</row>
    <row r="628" spans="1:31" s="85" customFormat="1" ht="47.25">
      <c r="A628" s="121" t="s">
        <v>761</v>
      </c>
      <c r="B628" s="118" t="s">
        <v>760</v>
      </c>
      <c r="C628" s="119" t="s">
        <v>658</v>
      </c>
      <c r="D628" s="96" t="s">
        <v>568</v>
      </c>
      <c r="E628" s="93" t="s">
        <v>762</v>
      </c>
      <c r="F628" s="93" t="s">
        <v>72</v>
      </c>
      <c r="G628" s="73">
        <f t="shared" ref="G628" si="81">G629</f>
        <v>5465880</v>
      </c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</row>
    <row r="629" spans="1:31" s="85" customFormat="1" ht="31.5">
      <c r="A629" s="121" t="s">
        <v>763</v>
      </c>
      <c r="B629" s="118" t="s">
        <v>760</v>
      </c>
      <c r="C629" s="119" t="s">
        <v>658</v>
      </c>
      <c r="D629" s="96" t="s">
        <v>568</v>
      </c>
      <c r="E629" s="93" t="s">
        <v>764</v>
      </c>
      <c r="F629" s="93" t="s">
        <v>72</v>
      </c>
      <c r="G629" s="73">
        <f>G630+G632</f>
        <v>5465880</v>
      </c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</row>
    <row r="630" spans="1:31" s="85" customFormat="1">
      <c r="A630" s="121" t="s">
        <v>186</v>
      </c>
      <c r="B630" s="118" t="s">
        <v>760</v>
      </c>
      <c r="C630" s="119" t="s">
        <v>658</v>
      </c>
      <c r="D630" s="96" t="s">
        <v>568</v>
      </c>
      <c r="E630" s="93" t="s">
        <v>764</v>
      </c>
      <c r="F630" s="93" t="s">
        <v>206</v>
      </c>
      <c r="G630" s="73">
        <f>G631</f>
        <v>3659988</v>
      </c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</row>
    <row r="631" spans="1:31" s="85" customFormat="1">
      <c r="A631" s="121" t="s">
        <v>192</v>
      </c>
      <c r="B631" s="118" t="s">
        <v>760</v>
      </c>
      <c r="C631" s="119" t="s">
        <v>658</v>
      </c>
      <c r="D631" s="96" t="s">
        <v>568</v>
      </c>
      <c r="E631" s="93" t="s">
        <v>764</v>
      </c>
      <c r="F631" s="93" t="s">
        <v>212</v>
      </c>
      <c r="G631" s="73">
        <v>3659988</v>
      </c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</row>
    <row r="632" spans="1:31" s="85" customFormat="1">
      <c r="A632" s="121" t="s">
        <v>188</v>
      </c>
      <c r="B632" s="118" t="s">
        <v>760</v>
      </c>
      <c r="C632" s="119" t="s">
        <v>658</v>
      </c>
      <c r="D632" s="96" t="s">
        <v>568</v>
      </c>
      <c r="E632" s="93" t="s">
        <v>764</v>
      </c>
      <c r="F632" s="93" t="s">
        <v>208</v>
      </c>
      <c r="G632" s="73">
        <f>G633</f>
        <v>1805892</v>
      </c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</row>
    <row r="633" spans="1:31" s="85" customFormat="1">
      <c r="A633" s="121" t="s">
        <v>193</v>
      </c>
      <c r="B633" s="118" t="s">
        <v>760</v>
      </c>
      <c r="C633" s="119" t="s">
        <v>658</v>
      </c>
      <c r="D633" s="96" t="s">
        <v>568</v>
      </c>
      <c r="E633" s="93" t="s">
        <v>764</v>
      </c>
      <c r="F633" s="93" t="s">
        <v>213</v>
      </c>
      <c r="G633" s="73">
        <v>1805892</v>
      </c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</row>
    <row r="634" spans="1:31" s="85" customFormat="1">
      <c r="A634" s="121" t="s">
        <v>652</v>
      </c>
      <c r="B634" s="118" t="s">
        <v>760</v>
      </c>
      <c r="C634" s="119" t="s">
        <v>658</v>
      </c>
      <c r="D634" s="96" t="s">
        <v>568</v>
      </c>
      <c r="E634" s="93" t="s">
        <v>653</v>
      </c>
      <c r="F634" s="93" t="s">
        <v>72</v>
      </c>
      <c r="G634" s="73">
        <f t="shared" ref="G634:G637" si="82">G635</f>
        <v>100000</v>
      </c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</row>
    <row r="635" spans="1:31" s="85" customFormat="1">
      <c r="A635" s="121" t="s">
        <v>728</v>
      </c>
      <c r="B635" s="118" t="s">
        <v>760</v>
      </c>
      <c r="C635" s="119" t="s">
        <v>658</v>
      </c>
      <c r="D635" s="96" t="s">
        <v>568</v>
      </c>
      <c r="E635" s="93" t="s">
        <v>729</v>
      </c>
      <c r="F635" s="93" t="s">
        <v>72</v>
      </c>
      <c r="G635" s="73">
        <f t="shared" si="82"/>
        <v>100000</v>
      </c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</row>
    <row r="636" spans="1:31" s="85" customFormat="1" ht="31.5">
      <c r="A636" s="121" t="s">
        <v>730</v>
      </c>
      <c r="B636" s="118" t="s">
        <v>760</v>
      </c>
      <c r="C636" s="119" t="s">
        <v>658</v>
      </c>
      <c r="D636" s="96" t="s">
        <v>568</v>
      </c>
      <c r="E636" s="93" t="s">
        <v>731</v>
      </c>
      <c r="F636" s="93" t="s">
        <v>72</v>
      </c>
      <c r="G636" s="73">
        <f t="shared" si="82"/>
        <v>100000</v>
      </c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</row>
    <row r="637" spans="1:31" s="85" customFormat="1">
      <c r="A637" s="121" t="s">
        <v>188</v>
      </c>
      <c r="B637" s="118" t="s">
        <v>760</v>
      </c>
      <c r="C637" s="119" t="s">
        <v>658</v>
      </c>
      <c r="D637" s="96" t="s">
        <v>568</v>
      </c>
      <c r="E637" s="93" t="s">
        <v>731</v>
      </c>
      <c r="F637" s="93" t="s">
        <v>208</v>
      </c>
      <c r="G637" s="73">
        <f t="shared" si="82"/>
        <v>100000</v>
      </c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</row>
    <row r="638" spans="1:31" s="85" customFormat="1">
      <c r="A638" s="121" t="s">
        <v>193</v>
      </c>
      <c r="B638" s="118" t="s">
        <v>760</v>
      </c>
      <c r="C638" s="119" t="s">
        <v>658</v>
      </c>
      <c r="D638" s="96" t="s">
        <v>568</v>
      </c>
      <c r="E638" s="93" t="s">
        <v>731</v>
      </c>
      <c r="F638" s="93" t="s">
        <v>213</v>
      </c>
      <c r="G638" s="73">
        <v>100000</v>
      </c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</row>
    <row r="639" spans="1:31" s="85" customFormat="1">
      <c r="A639" s="121" t="s">
        <v>430</v>
      </c>
      <c r="B639" s="118" t="s">
        <v>760</v>
      </c>
      <c r="C639" s="119" t="s">
        <v>658</v>
      </c>
      <c r="D639" s="96" t="s">
        <v>568</v>
      </c>
      <c r="E639" s="93" t="s">
        <v>433</v>
      </c>
      <c r="F639" s="93" t="s">
        <v>72</v>
      </c>
      <c r="G639" s="73">
        <v>20000</v>
      </c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</row>
    <row r="640" spans="1:31" s="85" customFormat="1" ht="31.5">
      <c r="A640" s="121" t="s">
        <v>635</v>
      </c>
      <c r="B640" s="118" t="s">
        <v>760</v>
      </c>
      <c r="C640" s="119" t="s">
        <v>658</v>
      </c>
      <c r="D640" s="96" t="s">
        <v>568</v>
      </c>
      <c r="E640" s="93" t="s">
        <v>636</v>
      </c>
      <c r="F640" s="93" t="s">
        <v>72</v>
      </c>
      <c r="G640" s="73">
        <f>G641</f>
        <v>20000</v>
      </c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</row>
    <row r="641" spans="1:31" s="85" customFormat="1" ht="47.25">
      <c r="A641" s="121" t="s">
        <v>432</v>
      </c>
      <c r="B641" s="118" t="s">
        <v>760</v>
      </c>
      <c r="C641" s="119" t="s">
        <v>658</v>
      </c>
      <c r="D641" s="96" t="s">
        <v>568</v>
      </c>
      <c r="E641" s="93" t="s">
        <v>637</v>
      </c>
      <c r="F641" s="93" t="s">
        <v>72</v>
      </c>
      <c r="G641" s="73">
        <v>20000</v>
      </c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</row>
    <row r="642" spans="1:31" s="85" customFormat="1">
      <c r="A642" s="121" t="s">
        <v>186</v>
      </c>
      <c r="B642" s="118" t="s">
        <v>760</v>
      </c>
      <c r="C642" s="119" t="s">
        <v>658</v>
      </c>
      <c r="D642" s="96" t="s">
        <v>568</v>
      </c>
      <c r="E642" s="93" t="s">
        <v>637</v>
      </c>
      <c r="F642" s="93" t="s">
        <v>206</v>
      </c>
      <c r="G642" s="73">
        <v>10000</v>
      </c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</row>
    <row r="643" spans="1:31" s="85" customFormat="1">
      <c r="A643" s="121" t="s">
        <v>192</v>
      </c>
      <c r="B643" s="118" t="s">
        <v>760</v>
      </c>
      <c r="C643" s="119" t="s">
        <v>658</v>
      </c>
      <c r="D643" s="96" t="s">
        <v>568</v>
      </c>
      <c r="E643" s="93" t="s">
        <v>637</v>
      </c>
      <c r="F643" s="93" t="s">
        <v>212</v>
      </c>
      <c r="G643" s="73">
        <v>10000</v>
      </c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</row>
    <row r="644" spans="1:31" s="85" customFormat="1">
      <c r="A644" s="121" t="s">
        <v>188</v>
      </c>
      <c r="B644" s="118" t="s">
        <v>760</v>
      </c>
      <c r="C644" s="119" t="s">
        <v>658</v>
      </c>
      <c r="D644" s="96" t="s">
        <v>568</v>
      </c>
      <c r="E644" s="93" t="s">
        <v>637</v>
      </c>
      <c r="F644" s="93" t="s">
        <v>208</v>
      </c>
      <c r="G644" s="73">
        <f t="shared" ref="G644:G648" si="83">G645</f>
        <v>10000</v>
      </c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</row>
    <row r="645" spans="1:31" s="85" customFormat="1">
      <c r="A645" s="121" t="s">
        <v>193</v>
      </c>
      <c r="B645" s="118" t="s">
        <v>760</v>
      </c>
      <c r="C645" s="119" t="s">
        <v>658</v>
      </c>
      <c r="D645" s="96" t="s">
        <v>568</v>
      </c>
      <c r="E645" s="93" t="s">
        <v>637</v>
      </c>
      <c r="F645" s="93" t="s">
        <v>213</v>
      </c>
      <c r="G645" s="73">
        <v>10000</v>
      </c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</row>
    <row r="646" spans="1:31" s="85" customFormat="1" ht="63">
      <c r="A646" s="121" t="s">
        <v>401</v>
      </c>
      <c r="B646" s="118" t="s">
        <v>760</v>
      </c>
      <c r="C646" s="119" t="s">
        <v>658</v>
      </c>
      <c r="D646" s="96" t="s">
        <v>568</v>
      </c>
      <c r="E646" s="93" t="s">
        <v>408</v>
      </c>
      <c r="F646" s="93" t="s">
        <v>72</v>
      </c>
      <c r="G646" s="73">
        <f t="shared" si="83"/>
        <v>1344200</v>
      </c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</row>
    <row r="647" spans="1:31" s="85" customFormat="1">
      <c r="A647" s="121" t="s">
        <v>463</v>
      </c>
      <c r="B647" s="118" t="s">
        <v>760</v>
      </c>
      <c r="C647" s="119" t="s">
        <v>658</v>
      </c>
      <c r="D647" s="96" t="s">
        <v>568</v>
      </c>
      <c r="E647" s="93" t="s">
        <v>470</v>
      </c>
      <c r="F647" s="93" t="s">
        <v>72</v>
      </c>
      <c r="G647" s="73">
        <f t="shared" si="83"/>
        <v>1344200</v>
      </c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</row>
    <row r="648" spans="1:31" s="85" customFormat="1" ht="31.5">
      <c r="A648" s="121" t="s">
        <v>464</v>
      </c>
      <c r="B648" s="118" t="s">
        <v>760</v>
      </c>
      <c r="C648" s="119" t="s">
        <v>658</v>
      </c>
      <c r="D648" s="96" t="s">
        <v>568</v>
      </c>
      <c r="E648" s="93" t="s">
        <v>471</v>
      </c>
      <c r="F648" s="93" t="s">
        <v>72</v>
      </c>
      <c r="G648" s="73">
        <f t="shared" si="83"/>
        <v>1344200</v>
      </c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</row>
    <row r="649" spans="1:31" s="85" customFormat="1" ht="31.5">
      <c r="A649" s="121" t="s">
        <v>465</v>
      </c>
      <c r="B649" s="118" t="s">
        <v>760</v>
      </c>
      <c r="C649" s="119" t="s">
        <v>658</v>
      </c>
      <c r="D649" s="96" t="s">
        <v>568</v>
      </c>
      <c r="E649" s="93" t="s">
        <v>472</v>
      </c>
      <c r="F649" s="93" t="s">
        <v>72</v>
      </c>
      <c r="G649" s="73">
        <f>G650+G652</f>
        <v>1344200</v>
      </c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</row>
    <row r="650" spans="1:31" s="85" customFormat="1">
      <c r="A650" s="121" t="s">
        <v>186</v>
      </c>
      <c r="B650" s="118" t="s">
        <v>760</v>
      </c>
      <c r="C650" s="119" t="s">
        <v>658</v>
      </c>
      <c r="D650" s="96" t="s">
        <v>568</v>
      </c>
      <c r="E650" s="93" t="s">
        <v>472</v>
      </c>
      <c r="F650" s="93" t="s">
        <v>206</v>
      </c>
      <c r="G650" s="73">
        <f t="shared" ref="G650:G652" si="84">G651</f>
        <v>1077400</v>
      </c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</row>
    <row r="651" spans="1:31" s="85" customFormat="1">
      <c r="A651" s="121" t="s">
        <v>192</v>
      </c>
      <c r="B651" s="118" t="s">
        <v>760</v>
      </c>
      <c r="C651" s="119" t="s">
        <v>658</v>
      </c>
      <c r="D651" s="96" t="s">
        <v>568</v>
      </c>
      <c r="E651" s="93" t="s">
        <v>472</v>
      </c>
      <c r="F651" s="93" t="s">
        <v>212</v>
      </c>
      <c r="G651" s="73">
        <v>1077400</v>
      </c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</row>
    <row r="652" spans="1:31" s="85" customFormat="1">
      <c r="A652" s="121" t="s">
        <v>188</v>
      </c>
      <c r="B652" s="118" t="s">
        <v>760</v>
      </c>
      <c r="C652" s="119" t="s">
        <v>658</v>
      </c>
      <c r="D652" s="96" t="s">
        <v>568</v>
      </c>
      <c r="E652" s="93" t="s">
        <v>472</v>
      </c>
      <c r="F652" s="93" t="s">
        <v>208</v>
      </c>
      <c r="G652" s="73">
        <f t="shared" si="84"/>
        <v>266800</v>
      </c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</row>
    <row r="653" spans="1:31" s="85" customFormat="1">
      <c r="A653" s="121" t="s">
        <v>193</v>
      </c>
      <c r="B653" s="118" t="s">
        <v>760</v>
      </c>
      <c r="C653" s="119" t="s">
        <v>658</v>
      </c>
      <c r="D653" s="96" t="s">
        <v>568</v>
      </c>
      <c r="E653" s="93" t="s">
        <v>472</v>
      </c>
      <c r="F653" s="93" t="s">
        <v>213</v>
      </c>
      <c r="G653" s="73">
        <v>266800</v>
      </c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</row>
    <row r="654" spans="1:31" s="151" customFormat="1">
      <c r="A654" s="3" t="s">
        <v>225</v>
      </c>
      <c r="B654" s="113" t="s">
        <v>760</v>
      </c>
      <c r="C654" s="114" t="s">
        <v>658</v>
      </c>
      <c r="D654" s="115" t="s">
        <v>658</v>
      </c>
      <c r="E654" s="116" t="s">
        <v>3</v>
      </c>
      <c r="F654" s="116" t="s">
        <v>72</v>
      </c>
      <c r="G654" s="117">
        <f t="shared" ref="G654:G657" si="85">G655</f>
        <v>25191438.289999999</v>
      </c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</row>
    <row r="655" spans="1:31" s="85" customFormat="1">
      <c r="A655" s="121" t="s">
        <v>183</v>
      </c>
      <c r="B655" s="118" t="s">
        <v>760</v>
      </c>
      <c r="C655" s="119" t="s">
        <v>658</v>
      </c>
      <c r="D655" s="96" t="s">
        <v>658</v>
      </c>
      <c r="E655" s="93" t="s">
        <v>202</v>
      </c>
      <c r="F655" s="93" t="s">
        <v>72</v>
      </c>
      <c r="G655" s="73">
        <f t="shared" si="85"/>
        <v>25191438.289999999</v>
      </c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</row>
    <row r="656" spans="1:31" s="85" customFormat="1">
      <c r="A656" s="121" t="s">
        <v>184</v>
      </c>
      <c r="B656" s="118" t="s">
        <v>760</v>
      </c>
      <c r="C656" s="119" t="s">
        <v>658</v>
      </c>
      <c r="D656" s="96" t="s">
        <v>658</v>
      </c>
      <c r="E656" s="93" t="s">
        <v>203</v>
      </c>
      <c r="F656" s="93" t="s">
        <v>72</v>
      </c>
      <c r="G656" s="73">
        <f t="shared" si="85"/>
        <v>25191438.289999999</v>
      </c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</row>
    <row r="657" spans="1:31" s="85" customFormat="1">
      <c r="A657" s="121" t="s">
        <v>795</v>
      </c>
      <c r="B657" s="118" t="s">
        <v>760</v>
      </c>
      <c r="C657" s="119" t="s">
        <v>658</v>
      </c>
      <c r="D657" s="96" t="s">
        <v>658</v>
      </c>
      <c r="E657" s="93" t="s">
        <v>796</v>
      </c>
      <c r="F657" s="93" t="s">
        <v>72</v>
      </c>
      <c r="G657" s="73">
        <f t="shared" si="85"/>
        <v>25191438.289999999</v>
      </c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</row>
    <row r="658" spans="1:31" s="85" customFormat="1">
      <c r="A658" s="121" t="s">
        <v>797</v>
      </c>
      <c r="B658" s="118" t="s">
        <v>760</v>
      </c>
      <c r="C658" s="119" t="s">
        <v>658</v>
      </c>
      <c r="D658" s="96" t="s">
        <v>658</v>
      </c>
      <c r="E658" s="93" t="s">
        <v>798</v>
      </c>
      <c r="F658" s="93" t="s">
        <v>72</v>
      </c>
      <c r="G658" s="73">
        <f>G659+G661</f>
        <v>25191438.289999999</v>
      </c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</row>
    <row r="659" spans="1:31" s="85" customFormat="1">
      <c r="A659" s="121" t="s">
        <v>186</v>
      </c>
      <c r="B659" s="118" t="s">
        <v>760</v>
      </c>
      <c r="C659" s="119" t="s">
        <v>658</v>
      </c>
      <c r="D659" s="96" t="s">
        <v>658</v>
      </c>
      <c r="E659" s="93" t="s">
        <v>798</v>
      </c>
      <c r="F659" s="93" t="s">
        <v>206</v>
      </c>
      <c r="G659" s="73">
        <f t="shared" ref="G659" si="86">G660</f>
        <v>23691438.289999999</v>
      </c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</row>
    <row r="660" spans="1:31" s="85" customFormat="1">
      <c r="A660" s="121" t="s">
        <v>192</v>
      </c>
      <c r="B660" s="118" t="s">
        <v>760</v>
      </c>
      <c r="C660" s="119" t="s">
        <v>658</v>
      </c>
      <c r="D660" s="96" t="s">
        <v>658</v>
      </c>
      <c r="E660" s="93" t="s">
        <v>798</v>
      </c>
      <c r="F660" s="93" t="s">
        <v>212</v>
      </c>
      <c r="G660" s="73">
        <v>23691438.289999999</v>
      </c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</row>
    <row r="661" spans="1:31" s="85" customFormat="1">
      <c r="A661" s="121" t="s">
        <v>188</v>
      </c>
      <c r="B661" s="118" t="s">
        <v>760</v>
      </c>
      <c r="C661" s="119" t="s">
        <v>658</v>
      </c>
      <c r="D661" s="96" t="s">
        <v>658</v>
      </c>
      <c r="E661" s="93" t="s">
        <v>798</v>
      </c>
      <c r="F661" s="93" t="s">
        <v>208</v>
      </c>
      <c r="G661" s="73">
        <f t="shared" ref="G661" si="87">G662</f>
        <v>1500000</v>
      </c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</row>
    <row r="662" spans="1:31" s="85" customFormat="1">
      <c r="A662" s="121" t="s">
        <v>193</v>
      </c>
      <c r="B662" s="118" t="s">
        <v>760</v>
      </c>
      <c r="C662" s="119" t="s">
        <v>658</v>
      </c>
      <c r="D662" s="96" t="s">
        <v>658</v>
      </c>
      <c r="E662" s="93" t="s">
        <v>798</v>
      </c>
      <c r="F662" s="93" t="s">
        <v>213</v>
      </c>
      <c r="G662" s="73">
        <v>1500000</v>
      </c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</row>
    <row r="663" spans="1:31" s="151" customFormat="1">
      <c r="A663" s="3" t="s">
        <v>197</v>
      </c>
      <c r="B663" s="113" t="s">
        <v>760</v>
      </c>
      <c r="C663" s="114" t="s">
        <v>658</v>
      </c>
      <c r="D663" s="115" t="s">
        <v>799</v>
      </c>
      <c r="E663" s="116" t="s">
        <v>3</v>
      </c>
      <c r="F663" s="116" t="s">
        <v>72</v>
      </c>
      <c r="G663" s="117">
        <f>G664+G676+G682+G688</f>
        <v>59544534</v>
      </c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</row>
    <row r="664" spans="1:31" s="85" customFormat="1">
      <c r="A664" s="121" t="s">
        <v>183</v>
      </c>
      <c r="B664" s="118" t="s">
        <v>760</v>
      </c>
      <c r="C664" s="119" t="s">
        <v>658</v>
      </c>
      <c r="D664" s="96" t="s">
        <v>799</v>
      </c>
      <c r="E664" s="93" t="s">
        <v>202</v>
      </c>
      <c r="F664" s="93" t="s">
        <v>72</v>
      </c>
      <c r="G664" s="73">
        <f>G665</f>
        <v>18014710</v>
      </c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</row>
    <row r="665" spans="1:31" s="85" customFormat="1">
      <c r="A665" s="121" t="s">
        <v>184</v>
      </c>
      <c r="B665" s="118" t="s">
        <v>760</v>
      </c>
      <c r="C665" s="119" t="s">
        <v>658</v>
      </c>
      <c r="D665" s="96" t="s">
        <v>799</v>
      </c>
      <c r="E665" s="93" t="s">
        <v>203</v>
      </c>
      <c r="F665" s="93" t="s">
        <v>72</v>
      </c>
      <c r="G665" s="73">
        <f>G666+G672</f>
        <v>18014710</v>
      </c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</row>
    <row r="666" spans="1:31" s="85" customFormat="1" ht="47.25">
      <c r="A666" s="121" t="s">
        <v>800</v>
      </c>
      <c r="B666" s="118" t="s">
        <v>760</v>
      </c>
      <c r="C666" s="119" t="s">
        <v>658</v>
      </c>
      <c r="D666" s="96" t="s">
        <v>799</v>
      </c>
      <c r="E666" s="93" t="s">
        <v>801</v>
      </c>
      <c r="F666" s="93" t="s">
        <v>72</v>
      </c>
      <c r="G666" s="73">
        <f>G667</f>
        <v>5916990</v>
      </c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</row>
    <row r="667" spans="1:31" s="85" customFormat="1">
      <c r="A667" s="121" t="s">
        <v>802</v>
      </c>
      <c r="B667" s="118" t="s">
        <v>760</v>
      </c>
      <c r="C667" s="119" t="s">
        <v>658</v>
      </c>
      <c r="D667" s="96" t="s">
        <v>799</v>
      </c>
      <c r="E667" s="93" t="s">
        <v>803</v>
      </c>
      <c r="F667" s="93" t="s">
        <v>72</v>
      </c>
      <c r="G667" s="73">
        <f>G668+G670</f>
        <v>5916990</v>
      </c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</row>
    <row r="668" spans="1:31" s="85" customFormat="1">
      <c r="A668" s="121" t="s">
        <v>186</v>
      </c>
      <c r="B668" s="118" t="s">
        <v>760</v>
      </c>
      <c r="C668" s="119" t="s">
        <v>658</v>
      </c>
      <c r="D668" s="96" t="s">
        <v>799</v>
      </c>
      <c r="E668" s="93" t="s">
        <v>803</v>
      </c>
      <c r="F668" s="93" t="s">
        <v>206</v>
      </c>
      <c r="G668" s="73">
        <f>G669</f>
        <v>5571700</v>
      </c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</row>
    <row r="669" spans="1:31" s="85" customFormat="1">
      <c r="A669" s="121" t="s">
        <v>192</v>
      </c>
      <c r="B669" s="118" t="s">
        <v>760</v>
      </c>
      <c r="C669" s="119" t="s">
        <v>658</v>
      </c>
      <c r="D669" s="96" t="s">
        <v>799</v>
      </c>
      <c r="E669" s="93" t="s">
        <v>803</v>
      </c>
      <c r="F669" s="93" t="s">
        <v>212</v>
      </c>
      <c r="G669" s="73">
        <v>5571700</v>
      </c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</row>
    <row r="670" spans="1:31" s="85" customFormat="1">
      <c r="A670" s="121" t="s">
        <v>188</v>
      </c>
      <c r="B670" s="118" t="s">
        <v>760</v>
      </c>
      <c r="C670" s="119" t="s">
        <v>658</v>
      </c>
      <c r="D670" s="96" t="s">
        <v>799</v>
      </c>
      <c r="E670" s="93" t="s">
        <v>803</v>
      </c>
      <c r="F670" s="93" t="s">
        <v>208</v>
      </c>
      <c r="G670" s="73">
        <f>G671</f>
        <v>345290</v>
      </c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</row>
    <row r="671" spans="1:31" s="85" customFormat="1">
      <c r="A671" s="121" t="s">
        <v>193</v>
      </c>
      <c r="B671" s="118" t="s">
        <v>760</v>
      </c>
      <c r="C671" s="119" t="s">
        <v>658</v>
      </c>
      <c r="D671" s="96" t="s">
        <v>799</v>
      </c>
      <c r="E671" s="93" t="s">
        <v>803</v>
      </c>
      <c r="F671" s="93" t="s">
        <v>213</v>
      </c>
      <c r="G671" s="73">
        <v>345290</v>
      </c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</row>
    <row r="672" spans="1:31" s="85" customFormat="1" ht="31.5">
      <c r="A672" s="121" t="s">
        <v>804</v>
      </c>
      <c r="B672" s="118" t="s">
        <v>760</v>
      </c>
      <c r="C672" s="119" t="s">
        <v>658</v>
      </c>
      <c r="D672" s="96" t="s">
        <v>799</v>
      </c>
      <c r="E672" s="93" t="s">
        <v>805</v>
      </c>
      <c r="F672" s="93" t="s">
        <v>72</v>
      </c>
      <c r="G672" s="73">
        <f t="shared" ref="G672:G674" si="88">G673</f>
        <v>12097720</v>
      </c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</row>
    <row r="673" spans="1:31" s="85" customFormat="1">
      <c r="A673" s="121" t="s">
        <v>100</v>
      </c>
      <c r="B673" s="118" t="s">
        <v>760</v>
      </c>
      <c r="C673" s="119" t="s">
        <v>658</v>
      </c>
      <c r="D673" s="96" t="s">
        <v>799</v>
      </c>
      <c r="E673" s="93" t="s">
        <v>806</v>
      </c>
      <c r="F673" s="93" t="s">
        <v>72</v>
      </c>
      <c r="G673" s="73">
        <f t="shared" si="88"/>
        <v>12097720</v>
      </c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</row>
    <row r="674" spans="1:31" s="85" customFormat="1">
      <c r="A674" s="121" t="s">
        <v>186</v>
      </c>
      <c r="B674" s="118" t="s">
        <v>760</v>
      </c>
      <c r="C674" s="119" t="s">
        <v>658</v>
      </c>
      <c r="D674" s="96" t="s">
        <v>799</v>
      </c>
      <c r="E674" s="93" t="s">
        <v>806</v>
      </c>
      <c r="F674" s="93" t="s">
        <v>206</v>
      </c>
      <c r="G674" s="73">
        <f t="shared" si="88"/>
        <v>12097720</v>
      </c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</row>
    <row r="675" spans="1:31" s="85" customFormat="1" ht="47.25">
      <c r="A675" s="121" t="s">
        <v>187</v>
      </c>
      <c r="B675" s="118" t="s">
        <v>760</v>
      </c>
      <c r="C675" s="119" t="s">
        <v>658</v>
      </c>
      <c r="D675" s="96" t="s">
        <v>799</v>
      </c>
      <c r="E675" s="93" t="s">
        <v>806</v>
      </c>
      <c r="F675" s="93" t="s">
        <v>207</v>
      </c>
      <c r="G675" s="73">
        <v>12097720</v>
      </c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</row>
    <row r="676" spans="1:31" s="85" customFormat="1" ht="31.5">
      <c r="A676" s="121" t="s">
        <v>99</v>
      </c>
      <c r="B676" s="118" t="s">
        <v>760</v>
      </c>
      <c r="C676" s="119" t="s">
        <v>658</v>
      </c>
      <c r="D676" s="96" t="s">
        <v>799</v>
      </c>
      <c r="E676" s="93" t="s">
        <v>113</v>
      </c>
      <c r="F676" s="93" t="s">
        <v>72</v>
      </c>
      <c r="G676" s="73">
        <f t="shared" ref="G676:G680" si="89">G677</f>
        <v>598884</v>
      </c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</row>
    <row r="677" spans="1:31" s="85" customFormat="1" ht="31.5">
      <c r="A677" s="121" t="s">
        <v>619</v>
      </c>
      <c r="B677" s="118" t="s">
        <v>760</v>
      </c>
      <c r="C677" s="119" t="s">
        <v>658</v>
      </c>
      <c r="D677" s="96" t="s">
        <v>799</v>
      </c>
      <c r="E677" s="93" t="s">
        <v>620</v>
      </c>
      <c r="F677" s="93" t="s">
        <v>72</v>
      </c>
      <c r="G677" s="73">
        <f t="shared" si="89"/>
        <v>598884</v>
      </c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</row>
    <row r="678" spans="1:31" s="85" customFormat="1" ht="47.25">
      <c r="A678" s="121" t="s">
        <v>761</v>
      </c>
      <c r="B678" s="118" t="s">
        <v>760</v>
      </c>
      <c r="C678" s="119" t="s">
        <v>658</v>
      </c>
      <c r="D678" s="96" t="s">
        <v>799</v>
      </c>
      <c r="E678" s="93" t="s">
        <v>762</v>
      </c>
      <c r="F678" s="93" t="s">
        <v>72</v>
      </c>
      <c r="G678" s="73">
        <f t="shared" si="89"/>
        <v>598884</v>
      </c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</row>
    <row r="679" spans="1:31" s="85" customFormat="1" ht="31.5">
      <c r="A679" s="121" t="s">
        <v>763</v>
      </c>
      <c r="B679" s="118" t="s">
        <v>760</v>
      </c>
      <c r="C679" s="119" t="s">
        <v>658</v>
      </c>
      <c r="D679" s="96" t="s">
        <v>799</v>
      </c>
      <c r="E679" s="93" t="s">
        <v>764</v>
      </c>
      <c r="F679" s="93" t="s">
        <v>72</v>
      </c>
      <c r="G679" s="73">
        <f t="shared" si="89"/>
        <v>598884</v>
      </c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</row>
    <row r="680" spans="1:31" s="85" customFormat="1">
      <c r="A680" s="121" t="s">
        <v>186</v>
      </c>
      <c r="B680" s="118" t="s">
        <v>760</v>
      </c>
      <c r="C680" s="119" t="s">
        <v>658</v>
      </c>
      <c r="D680" s="96" t="s">
        <v>799</v>
      </c>
      <c r="E680" s="93" t="s">
        <v>764</v>
      </c>
      <c r="F680" s="93" t="s">
        <v>206</v>
      </c>
      <c r="G680" s="73">
        <f t="shared" si="89"/>
        <v>598884</v>
      </c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</row>
    <row r="681" spans="1:31" s="85" customFormat="1">
      <c r="A681" s="121" t="s">
        <v>192</v>
      </c>
      <c r="B681" s="118" t="s">
        <v>760</v>
      </c>
      <c r="C681" s="119" t="s">
        <v>658</v>
      </c>
      <c r="D681" s="96" t="s">
        <v>799</v>
      </c>
      <c r="E681" s="93" t="s">
        <v>764</v>
      </c>
      <c r="F681" s="93" t="s">
        <v>212</v>
      </c>
      <c r="G681" s="73">
        <v>598884</v>
      </c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</row>
    <row r="682" spans="1:31" s="85" customFormat="1" ht="63">
      <c r="A682" s="121" t="s">
        <v>401</v>
      </c>
      <c r="B682" s="118" t="s">
        <v>760</v>
      </c>
      <c r="C682" s="119" t="s">
        <v>658</v>
      </c>
      <c r="D682" s="96" t="s">
        <v>799</v>
      </c>
      <c r="E682" s="93" t="s">
        <v>408</v>
      </c>
      <c r="F682" s="93" t="s">
        <v>72</v>
      </c>
      <c r="G682" s="73">
        <f t="shared" ref="G682:G686" si="90">G683</f>
        <v>37400</v>
      </c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</row>
    <row r="683" spans="1:31" s="85" customFormat="1">
      <c r="A683" s="121" t="s">
        <v>463</v>
      </c>
      <c r="B683" s="118" t="s">
        <v>760</v>
      </c>
      <c r="C683" s="119" t="s">
        <v>658</v>
      </c>
      <c r="D683" s="96" t="s">
        <v>799</v>
      </c>
      <c r="E683" s="93" t="s">
        <v>470</v>
      </c>
      <c r="F683" s="93" t="s">
        <v>72</v>
      </c>
      <c r="G683" s="73">
        <f t="shared" si="90"/>
        <v>37400</v>
      </c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</row>
    <row r="684" spans="1:31" s="85" customFormat="1" ht="31.5">
      <c r="A684" s="121" t="s">
        <v>464</v>
      </c>
      <c r="B684" s="118" t="s">
        <v>760</v>
      </c>
      <c r="C684" s="119" t="s">
        <v>658</v>
      </c>
      <c r="D684" s="96" t="s">
        <v>799</v>
      </c>
      <c r="E684" s="93" t="s">
        <v>471</v>
      </c>
      <c r="F684" s="93" t="s">
        <v>72</v>
      </c>
      <c r="G684" s="73">
        <f t="shared" si="90"/>
        <v>37400</v>
      </c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</row>
    <row r="685" spans="1:31" s="85" customFormat="1" ht="31.5">
      <c r="A685" s="121" t="s">
        <v>465</v>
      </c>
      <c r="B685" s="118" t="s">
        <v>760</v>
      </c>
      <c r="C685" s="119" t="s">
        <v>658</v>
      </c>
      <c r="D685" s="96" t="s">
        <v>799</v>
      </c>
      <c r="E685" s="93" t="s">
        <v>472</v>
      </c>
      <c r="F685" s="93" t="s">
        <v>72</v>
      </c>
      <c r="G685" s="73">
        <f t="shared" si="90"/>
        <v>37400</v>
      </c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</row>
    <row r="686" spans="1:31" s="85" customFormat="1">
      <c r="A686" s="121" t="s">
        <v>186</v>
      </c>
      <c r="B686" s="118" t="s">
        <v>760</v>
      </c>
      <c r="C686" s="119" t="s">
        <v>658</v>
      </c>
      <c r="D686" s="96" t="s">
        <v>799</v>
      </c>
      <c r="E686" s="93" t="s">
        <v>472</v>
      </c>
      <c r="F686" s="93" t="s">
        <v>206</v>
      </c>
      <c r="G686" s="73">
        <f t="shared" si="90"/>
        <v>37400</v>
      </c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</row>
    <row r="687" spans="1:31" s="85" customFormat="1">
      <c r="A687" s="121" t="s">
        <v>192</v>
      </c>
      <c r="B687" s="118" t="s">
        <v>760</v>
      </c>
      <c r="C687" s="119" t="s">
        <v>658</v>
      </c>
      <c r="D687" s="96" t="s">
        <v>799</v>
      </c>
      <c r="E687" s="93" t="s">
        <v>472</v>
      </c>
      <c r="F687" s="93" t="s">
        <v>212</v>
      </c>
      <c r="G687" s="73">
        <v>37400</v>
      </c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</row>
    <row r="688" spans="1:31" s="85" customFormat="1">
      <c r="A688" s="121" t="s">
        <v>198</v>
      </c>
      <c r="B688" s="118" t="s">
        <v>760</v>
      </c>
      <c r="C688" s="119" t="s">
        <v>658</v>
      </c>
      <c r="D688" s="96" t="s">
        <v>799</v>
      </c>
      <c r="E688" s="93" t="s">
        <v>218</v>
      </c>
      <c r="F688" s="93" t="s">
        <v>72</v>
      </c>
      <c r="G688" s="73">
        <f>G689</f>
        <v>40893540</v>
      </c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</row>
    <row r="689" spans="1:31" s="85" customFormat="1" ht="31.5">
      <c r="A689" s="121" t="s">
        <v>199</v>
      </c>
      <c r="B689" s="118" t="s">
        <v>760</v>
      </c>
      <c r="C689" s="119" t="s">
        <v>658</v>
      </c>
      <c r="D689" s="96" t="s">
        <v>799</v>
      </c>
      <c r="E689" s="93" t="s">
        <v>219</v>
      </c>
      <c r="F689" s="93" t="s">
        <v>72</v>
      </c>
      <c r="G689" s="73">
        <f>G690+G700+G704+G713</f>
        <v>40893540</v>
      </c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</row>
    <row r="690" spans="1:31" s="85" customFormat="1">
      <c r="A690" s="121" t="s">
        <v>79</v>
      </c>
      <c r="B690" s="118" t="s">
        <v>760</v>
      </c>
      <c r="C690" s="119" t="s">
        <v>658</v>
      </c>
      <c r="D690" s="96" t="s">
        <v>799</v>
      </c>
      <c r="E690" s="93" t="s">
        <v>807</v>
      </c>
      <c r="F690" s="93" t="s">
        <v>72</v>
      </c>
      <c r="G690" s="73">
        <f>G691+G694+G697</f>
        <v>2629140</v>
      </c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</row>
    <row r="691" spans="1:31" s="85" customFormat="1">
      <c r="A691" s="121" t="s">
        <v>84</v>
      </c>
      <c r="B691" s="118" t="s">
        <v>760</v>
      </c>
      <c r="C691" s="119" t="s">
        <v>658</v>
      </c>
      <c r="D691" s="96" t="s">
        <v>799</v>
      </c>
      <c r="E691" s="93" t="s">
        <v>807</v>
      </c>
      <c r="F691" s="93" t="s">
        <v>85</v>
      </c>
      <c r="G691" s="73">
        <f>G692+G693</f>
        <v>667570</v>
      </c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</row>
    <row r="692" spans="1:31" s="85" customFormat="1" ht="31.5">
      <c r="A692" s="121" t="s">
        <v>90</v>
      </c>
      <c r="B692" s="118" t="s">
        <v>760</v>
      </c>
      <c r="C692" s="119" t="s">
        <v>658</v>
      </c>
      <c r="D692" s="96" t="s">
        <v>799</v>
      </c>
      <c r="E692" s="93" t="s">
        <v>807</v>
      </c>
      <c r="F692" s="93" t="s">
        <v>91</v>
      </c>
      <c r="G692" s="73">
        <v>512728</v>
      </c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</row>
    <row r="693" spans="1:31" s="85" customFormat="1" ht="31.5">
      <c r="A693" s="121" t="s">
        <v>88</v>
      </c>
      <c r="B693" s="118" t="s">
        <v>760</v>
      </c>
      <c r="C693" s="119" t="s">
        <v>658</v>
      </c>
      <c r="D693" s="96" t="s">
        <v>799</v>
      </c>
      <c r="E693" s="93" t="s">
        <v>807</v>
      </c>
      <c r="F693" s="93" t="s">
        <v>89</v>
      </c>
      <c r="G693" s="73">
        <v>154842</v>
      </c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</row>
    <row r="694" spans="1:31" s="85" customFormat="1" ht="31.5">
      <c r="A694" s="121" t="s">
        <v>69</v>
      </c>
      <c r="B694" s="118" t="s">
        <v>760</v>
      </c>
      <c r="C694" s="119" t="s">
        <v>658</v>
      </c>
      <c r="D694" s="96" t="s">
        <v>799</v>
      </c>
      <c r="E694" s="93" t="s">
        <v>807</v>
      </c>
      <c r="F694" s="93" t="s">
        <v>81</v>
      </c>
      <c r="G694" s="73">
        <f>G695+G696</f>
        <v>1919570</v>
      </c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</row>
    <row r="695" spans="1:31" s="85" customFormat="1">
      <c r="A695" s="121" t="s">
        <v>70</v>
      </c>
      <c r="B695" s="118" t="s">
        <v>760</v>
      </c>
      <c r="C695" s="119" t="s">
        <v>658</v>
      </c>
      <c r="D695" s="96" t="s">
        <v>799</v>
      </c>
      <c r="E695" s="93" t="s">
        <v>807</v>
      </c>
      <c r="F695" s="93" t="s">
        <v>82</v>
      </c>
      <c r="G695" s="73">
        <v>1400910</v>
      </c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</row>
    <row r="696" spans="1:31" s="85" customFormat="1">
      <c r="A696" s="121" t="s">
        <v>344</v>
      </c>
      <c r="B696" s="118" t="s">
        <v>760</v>
      </c>
      <c r="C696" s="119" t="s">
        <v>658</v>
      </c>
      <c r="D696" s="96" t="s">
        <v>799</v>
      </c>
      <c r="E696" s="93" t="s">
        <v>807</v>
      </c>
      <c r="F696" s="93" t="s">
        <v>350</v>
      </c>
      <c r="G696" s="73">
        <v>518660</v>
      </c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</row>
    <row r="697" spans="1:31" s="85" customFormat="1">
      <c r="A697" s="121" t="s">
        <v>95</v>
      </c>
      <c r="B697" s="118" t="s">
        <v>760</v>
      </c>
      <c r="C697" s="119" t="s">
        <v>658</v>
      </c>
      <c r="D697" s="96" t="s">
        <v>799</v>
      </c>
      <c r="E697" s="93" t="s">
        <v>807</v>
      </c>
      <c r="F697" s="93" t="s">
        <v>110</v>
      </c>
      <c r="G697" s="73">
        <f>G698+G699</f>
        <v>42000</v>
      </c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</row>
    <row r="698" spans="1:31" s="85" customFormat="1">
      <c r="A698" s="121" t="s">
        <v>127</v>
      </c>
      <c r="B698" s="118" t="s">
        <v>760</v>
      </c>
      <c r="C698" s="119" t="s">
        <v>658</v>
      </c>
      <c r="D698" s="96" t="s">
        <v>799</v>
      </c>
      <c r="E698" s="93" t="s">
        <v>807</v>
      </c>
      <c r="F698" s="93" t="s">
        <v>141</v>
      </c>
      <c r="G698" s="73">
        <v>40000</v>
      </c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</row>
    <row r="699" spans="1:31" s="85" customFormat="1">
      <c r="A699" s="121" t="s">
        <v>96</v>
      </c>
      <c r="B699" s="118" t="s">
        <v>760</v>
      </c>
      <c r="C699" s="119" t="s">
        <v>658</v>
      </c>
      <c r="D699" s="96" t="s">
        <v>799</v>
      </c>
      <c r="E699" s="93" t="s">
        <v>807</v>
      </c>
      <c r="F699" s="93" t="s">
        <v>111</v>
      </c>
      <c r="G699" s="73">
        <v>2000</v>
      </c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</row>
    <row r="700" spans="1:31" s="85" customFormat="1" ht="31.5">
      <c r="A700" s="121" t="s">
        <v>83</v>
      </c>
      <c r="B700" s="118" t="s">
        <v>760</v>
      </c>
      <c r="C700" s="119" t="s">
        <v>658</v>
      </c>
      <c r="D700" s="96" t="s">
        <v>799</v>
      </c>
      <c r="E700" s="93" t="s">
        <v>808</v>
      </c>
      <c r="F700" s="93" t="s">
        <v>72</v>
      </c>
      <c r="G700" s="73">
        <f>G701</f>
        <v>27821950</v>
      </c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</row>
    <row r="701" spans="1:31" s="85" customFormat="1">
      <c r="A701" s="121" t="s">
        <v>84</v>
      </c>
      <c r="B701" s="118" t="s">
        <v>760</v>
      </c>
      <c r="C701" s="119" t="s">
        <v>658</v>
      </c>
      <c r="D701" s="96" t="s">
        <v>799</v>
      </c>
      <c r="E701" s="93" t="s">
        <v>808</v>
      </c>
      <c r="F701" s="93" t="s">
        <v>85</v>
      </c>
      <c r="G701" s="73">
        <f>G702+G703</f>
        <v>27821950</v>
      </c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</row>
    <row r="702" spans="1:31" s="85" customFormat="1">
      <c r="A702" s="121" t="s">
        <v>86</v>
      </c>
      <c r="B702" s="118" t="s">
        <v>760</v>
      </c>
      <c r="C702" s="119" t="s">
        <v>658</v>
      </c>
      <c r="D702" s="96" t="s">
        <v>799</v>
      </c>
      <c r="E702" s="93" t="s">
        <v>808</v>
      </c>
      <c r="F702" s="93" t="s">
        <v>87</v>
      </c>
      <c r="G702" s="73">
        <v>21368629</v>
      </c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</row>
    <row r="703" spans="1:31" s="85" customFormat="1" ht="31.5">
      <c r="A703" s="121" t="s">
        <v>88</v>
      </c>
      <c r="B703" s="118" t="s">
        <v>760</v>
      </c>
      <c r="C703" s="119" t="s">
        <v>658</v>
      </c>
      <c r="D703" s="96" t="s">
        <v>799</v>
      </c>
      <c r="E703" s="93" t="s">
        <v>808</v>
      </c>
      <c r="F703" s="93" t="s">
        <v>89</v>
      </c>
      <c r="G703" s="73">
        <v>6453321</v>
      </c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</row>
    <row r="704" spans="1:31" s="85" customFormat="1">
      <c r="A704" s="121" t="s">
        <v>100</v>
      </c>
      <c r="B704" s="118" t="s">
        <v>760</v>
      </c>
      <c r="C704" s="119" t="s">
        <v>658</v>
      </c>
      <c r="D704" s="96" t="s">
        <v>799</v>
      </c>
      <c r="E704" s="93" t="s">
        <v>809</v>
      </c>
      <c r="F704" s="93" t="s">
        <v>72</v>
      </c>
      <c r="G704" s="73">
        <f>G705+G708+G711</f>
        <v>7617890</v>
      </c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</row>
    <row r="705" spans="1:31" s="85" customFormat="1">
      <c r="A705" s="121" t="s">
        <v>101</v>
      </c>
      <c r="B705" s="118" t="s">
        <v>760</v>
      </c>
      <c r="C705" s="119" t="s">
        <v>658</v>
      </c>
      <c r="D705" s="96" t="s">
        <v>799</v>
      </c>
      <c r="E705" s="93" t="s">
        <v>809</v>
      </c>
      <c r="F705" s="93" t="s">
        <v>114</v>
      </c>
      <c r="G705" s="73">
        <f>G706+G707</f>
        <v>7241660</v>
      </c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</row>
    <row r="706" spans="1:31" s="85" customFormat="1">
      <c r="A706" s="121" t="s">
        <v>102</v>
      </c>
      <c r="B706" s="118" t="s">
        <v>760</v>
      </c>
      <c r="C706" s="119" t="s">
        <v>658</v>
      </c>
      <c r="D706" s="96" t="s">
        <v>799</v>
      </c>
      <c r="E706" s="93" t="s">
        <v>809</v>
      </c>
      <c r="F706" s="93" t="s">
        <v>115</v>
      </c>
      <c r="G706" s="73">
        <v>5561952</v>
      </c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</row>
    <row r="707" spans="1:31" s="85" customFormat="1" ht="31.5">
      <c r="A707" s="121" t="s">
        <v>103</v>
      </c>
      <c r="B707" s="118" t="s">
        <v>760</v>
      </c>
      <c r="C707" s="119" t="s">
        <v>658</v>
      </c>
      <c r="D707" s="96" t="s">
        <v>799</v>
      </c>
      <c r="E707" s="93" t="s">
        <v>809</v>
      </c>
      <c r="F707" s="93" t="s">
        <v>116</v>
      </c>
      <c r="G707" s="73">
        <v>1679708</v>
      </c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</row>
    <row r="708" spans="1:31" s="85" customFormat="1" ht="31.5">
      <c r="A708" s="121" t="s">
        <v>69</v>
      </c>
      <c r="B708" s="118" t="s">
        <v>760</v>
      </c>
      <c r="C708" s="119" t="s">
        <v>658</v>
      </c>
      <c r="D708" s="96" t="s">
        <v>799</v>
      </c>
      <c r="E708" s="93" t="s">
        <v>809</v>
      </c>
      <c r="F708" s="93" t="s">
        <v>81</v>
      </c>
      <c r="G708" s="73">
        <f>G709+G710</f>
        <v>374335</v>
      </c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</row>
    <row r="709" spans="1:31" s="85" customFormat="1">
      <c r="A709" s="121" t="s">
        <v>70</v>
      </c>
      <c r="B709" s="118" t="s">
        <v>760</v>
      </c>
      <c r="C709" s="119" t="s">
        <v>658</v>
      </c>
      <c r="D709" s="96" t="s">
        <v>799</v>
      </c>
      <c r="E709" s="93" t="s">
        <v>809</v>
      </c>
      <c r="F709" s="93" t="s">
        <v>82</v>
      </c>
      <c r="G709" s="73">
        <v>352095</v>
      </c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</row>
    <row r="710" spans="1:31" s="85" customFormat="1">
      <c r="A710" s="121" t="s">
        <v>344</v>
      </c>
      <c r="B710" s="118" t="s">
        <v>760</v>
      </c>
      <c r="C710" s="119" t="s">
        <v>658</v>
      </c>
      <c r="D710" s="96" t="s">
        <v>799</v>
      </c>
      <c r="E710" s="93" t="s">
        <v>809</v>
      </c>
      <c r="F710" s="93" t="s">
        <v>350</v>
      </c>
      <c r="G710" s="73">
        <v>22240</v>
      </c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</row>
    <row r="711" spans="1:31" s="85" customFormat="1">
      <c r="A711" s="121" t="s">
        <v>95</v>
      </c>
      <c r="B711" s="118" t="s">
        <v>760</v>
      </c>
      <c r="C711" s="119" t="s">
        <v>658</v>
      </c>
      <c r="D711" s="96" t="s">
        <v>799</v>
      </c>
      <c r="E711" s="93" t="s">
        <v>809</v>
      </c>
      <c r="F711" s="93" t="s">
        <v>110</v>
      </c>
      <c r="G711" s="73">
        <f t="shared" ref="G711" si="91">G712</f>
        <v>1895</v>
      </c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</row>
    <row r="712" spans="1:31" s="85" customFormat="1">
      <c r="A712" s="121" t="s">
        <v>127</v>
      </c>
      <c r="B712" s="118" t="s">
        <v>760</v>
      </c>
      <c r="C712" s="119" t="s">
        <v>658</v>
      </c>
      <c r="D712" s="96" t="s">
        <v>799</v>
      </c>
      <c r="E712" s="93" t="s">
        <v>809</v>
      </c>
      <c r="F712" s="93" t="s">
        <v>141</v>
      </c>
      <c r="G712" s="73">
        <v>1895</v>
      </c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</row>
    <row r="713" spans="1:31" s="85" customFormat="1" ht="31.5">
      <c r="A713" s="121" t="s">
        <v>441</v>
      </c>
      <c r="B713" s="118" t="s">
        <v>760</v>
      </c>
      <c r="C713" s="119" t="s">
        <v>658</v>
      </c>
      <c r="D713" s="96" t="s">
        <v>799</v>
      </c>
      <c r="E713" s="93" t="s">
        <v>452</v>
      </c>
      <c r="F713" s="93" t="s">
        <v>72</v>
      </c>
      <c r="G713" s="73">
        <f>G714+G718</f>
        <v>2824560</v>
      </c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</row>
    <row r="714" spans="1:31" s="85" customFormat="1">
      <c r="A714" s="121" t="s">
        <v>84</v>
      </c>
      <c r="B714" s="118" t="s">
        <v>760</v>
      </c>
      <c r="C714" s="119" t="s">
        <v>658</v>
      </c>
      <c r="D714" s="96" t="s">
        <v>799</v>
      </c>
      <c r="E714" s="93" t="s">
        <v>452</v>
      </c>
      <c r="F714" s="93" t="s">
        <v>85</v>
      </c>
      <c r="G714" s="73">
        <f>G715+G716+G717</f>
        <v>2585334</v>
      </c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</row>
    <row r="715" spans="1:31" s="85" customFormat="1">
      <c r="A715" s="121" t="s">
        <v>86</v>
      </c>
      <c r="B715" s="118" t="s">
        <v>760</v>
      </c>
      <c r="C715" s="119" t="s">
        <v>658</v>
      </c>
      <c r="D715" s="96" t="s">
        <v>799</v>
      </c>
      <c r="E715" s="93" t="s">
        <v>452</v>
      </c>
      <c r="F715" s="93" t="s">
        <v>87</v>
      </c>
      <c r="G715" s="73">
        <v>1934604</v>
      </c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</row>
    <row r="716" spans="1:31" s="85" customFormat="1" ht="31.5">
      <c r="A716" s="121" t="s">
        <v>90</v>
      </c>
      <c r="B716" s="118" t="s">
        <v>760</v>
      </c>
      <c r="C716" s="119" t="s">
        <v>658</v>
      </c>
      <c r="D716" s="96" t="s">
        <v>799</v>
      </c>
      <c r="E716" s="93" t="s">
        <v>452</v>
      </c>
      <c r="F716" s="93" t="s">
        <v>91</v>
      </c>
      <c r="G716" s="73">
        <v>51060</v>
      </c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</row>
    <row r="717" spans="1:31" s="85" customFormat="1" ht="31.5">
      <c r="A717" s="121" t="s">
        <v>88</v>
      </c>
      <c r="B717" s="118" t="s">
        <v>760</v>
      </c>
      <c r="C717" s="119" t="s">
        <v>658</v>
      </c>
      <c r="D717" s="96" t="s">
        <v>799</v>
      </c>
      <c r="E717" s="93" t="s">
        <v>452</v>
      </c>
      <c r="F717" s="93" t="s">
        <v>89</v>
      </c>
      <c r="G717" s="73">
        <v>599670</v>
      </c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</row>
    <row r="718" spans="1:31" s="85" customFormat="1" ht="31.5">
      <c r="A718" s="121" t="s">
        <v>69</v>
      </c>
      <c r="B718" s="118" t="s">
        <v>760</v>
      </c>
      <c r="C718" s="119" t="s">
        <v>658</v>
      </c>
      <c r="D718" s="96" t="s">
        <v>799</v>
      </c>
      <c r="E718" s="93" t="s">
        <v>452</v>
      </c>
      <c r="F718" s="93" t="s">
        <v>81</v>
      </c>
      <c r="G718" s="73">
        <f t="shared" ref="G718" si="92">G719</f>
        <v>239226</v>
      </c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</row>
    <row r="719" spans="1:31" s="85" customFormat="1">
      <c r="A719" s="121" t="s">
        <v>70</v>
      </c>
      <c r="B719" s="118" t="s">
        <v>760</v>
      </c>
      <c r="C719" s="119" t="s">
        <v>658</v>
      </c>
      <c r="D719" s="96" t="s">
        <v>799</v>
      </c>
      <c r="E719" s="93" t="s">
        <v>452</v>
      </c>
      <c r="F719" s="93" t="s">
        <v>82</v>
      </c>
      <c r="G719" s="73">
        <v>239226</v>
      </c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</row>
    <row r="720" spans="1:31" s="150" customFormat="1">
      <c r="A720" s="107" t="s">
        <v>132</v>
      </c>
      <c r="B720" s="108" t="s">
        <v>760</v>
      </c>
      <c r="C720" s="109" t="s">
        <v>707</v>
      </c>
      <c r="D720" s="110" t="s">
        <v>566</v>
      </c>
      <c r="E720" s="111" t="s">
        <v>3</v>
      </c>
      <c r="F720" s="111" t="s">
        <v>72</v>
      </c>
      <c r="G720" s="112">
        <f t="shared" ref="G720:G721" si="93">G721</f>
        <v>153903942.26999998</v>
      </c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</row>
    <row r="721" spans="1:31" s="151" customFormat="1">
      <c r="A721" s="3" t="s">
        <v>133</v>
      </c>
      <c r="B721" s="113" t="s">
        <v>760</v>
      </c>
      <c r="C721" s="114" t="s">
        <v>707</v>
      </c>
      <c r="D721" s="115" t="s">
        <v>593</v>
      </c>
      <c r="E721" s="116" t="s">
        <v>3</v>
      </c>
      <c r="F721" s="116" t="s">
        <v>72</v>
      </c>
      <c r="G721" s="117">
        <f t="shared" si="93"/>
        <v>153903942.26999998</v>
      </c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</row>
    <row r="722" spans="1:31" s="85" customFormat="1">
      <c r="A722" s="121" t="s">
        <v>183</v>
      </c>
      <c r="B722" s="118" t="s">
        <v>760</v>
      </c>
      <c r="C722" s="119" t="s">
        <v>707</v>
      </c>
      <c r="D722" s="96" t="s">
        <v>593</v>
      </c>
      <c r="E722" s="93" t="s">
        <v>202</v>
      </c>
      <c r="F722" s="93" t="s">
        <v>72</v>
      </c>
      <c r="G722" s="73">
        <f>G723</f>
        <v>153903942.26999998</v>
      </c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</row>
    <row r="723" spans="1:31" s="85" customFormat="1">
      <c r="A723" s="121" t="s">
        <v>184</v>
      </c>
      <c r="B723" s="118" t="s">
        <v>760</v>
      </c>
      <c r="C723" s="119" t="s">
        <v>707</v>
      </c>
      <c r="D723" s="96" t="s">
        <v>593</v>
      </c>
      <c r="E723" s="93" t="s">
        <v>203</v>
      </c>
      <c r="F723" s="93" t="s">
        <v>72</v>
      </c>
      <c r="G723" s="73">
        <f>G724+G730+G737</f>
        <v>153903942.26999998</v>
      </c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</row>
    <row r="724" spans="1:31" s="85" customFormat="1" ht="31.5">
      <c r="A724" s="121" t="s">
        <v>185</v>
      </c>
      <c r="B724" s="118" t="s">
        <v>760</v>
      </c>
      <c r="C724" s="119" t="s">
        <v>707</v>
      </c>
      <c r="D724" s="96" t="s">
        <v>593</v>
      </c>
      <c r="E724" s="93" t="s">
        <v>204</v>
      </c>
      <c r="F724" s="93" t="s">
        <v>72</v>
      </c>
      <c r="G724" s="73">
        <f t="shared" ref="G724" si="94">G725</f>
        <v>104448061.41</v>
      </c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</row>
    <row r="725" spans="1:31" s="85" customFormat="1" ht="47.25">
      <c r="A725" s="121" t="s">
        <v>442</v>
      </c>
      <c r="B725" s="118" t="s">
        <v>760</v>
      </c>
      <c r="C725" s="119" t="s">
        <v>707</v>
      </c>
      <c r="D725" s="96" t="s">
        <v>593</v>
      </c>
      <c r="E725" s="93" t="s">
        <v>453</v>
      </c>
      <c r="F725" s="93" t="s">
        <v>72</v>
      </c>
      <c r="G725" s="73">
        <f>G726+G728</f>
        <v>104448061.41</v>
      </c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</row>
    <row r="726" spans="1:31" s="85" customFormat="1" ht="31.5">
      <c r="A726" s="121" t="s">
        <v>69</v>
      </c>
      <c r="B726" s="118" t="s">
        <v>760</v>
      </c>
      <c r="C726" s="119" t="s">
        <v>707</v>
      </c>
      <c r="D726" s="96" t="s">
        <v>593</v>
      </c>
      <c r="E726" s="93" t="s">
        <v>453</v>
      </c>
      <c r="F726" s="93" t="s">
        <v>81</v>
      </c>
      <c r="G726" s="73">
        <f t="shared" ref="G726" si="95">G727</f>
        <v>1543567</v>
      </c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</row>
    <row r="727" spans="1:31" s="85" customFormat="1">
      <c r="A727" s="121" t="s">
        <v>70</v>
      </c>
      <c r="B727" s="118" t="s">
        <v>760</v>
      </c>
      <c r="C727" s="119" t="s">
        <v>707</v>
      </c>
      <c r="D727" s="96" t="s">
        <v>593</v>
      </c>
      <c r="E727" s="93" t="s">
        <v>453</v>
      </c>
      <c r="F727" s="93" t="s">
        <v>82</v>
      </c>
      <c r="G727" s="73">
        <v>1543567</v>
      </c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</row>
    <row r="728" spans="1:31" s="85" customFormat="1">
      <c r="A728" s="121" t="s">
        <v>134</v>
      </c>
      <c r="B728" s="118" t="s">
        <v>760</v>
      </c>
      <c r="C728" s="119" t="s">
        <v>707</v>
      </c>
      <c r="D728" s="96" t="s">
        <v>593</v>
      </c>
      <c r="E728" s="93" t="s">
        <v>453</v>
      </c>
      <c r="F728" s="93" t="s">
        <v>145</v>
      </c>
      <c r="G728" s="73">
        <f t="shared" ref="G728" si="96">G729</f>
        <v>102904494.41</v>
      </c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</row>
    <row r="729" spans="1:31" s="85" customFormat="1" ht="31.5">
      <c r="A729" s="121" t="s">
        <v>200</v>
      </c>
      <c r="B729" s="118" t="s">
        <v>760</v>
      </c>
      <c r="C729" s="119" t="s">
        <v>707</v>
      </c>
      <c r="D729" s="96" t="s">
        <v>593</v>
      </c>
      <c r="E729" s="93" t="s">
        <v>453</v>
      </c>
      <c r="F729" s="93" t="s">
        <v>220</v>
      </c>
      <c r="G729" s="73">
        <v>102904494.41</v>
      </c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</row>
    <row r="730" spans="1:31" s="85" customFormat="1" ht="31.5">
      <c r="A730" s="121" t="s">
        <v>191</v>
      </c>
      <c r="B730" s="118" t="s">
        <v>760</v>
      </c>
      <c r="C730" s="119" t="s">
        <v>707</v>
      </c>
      <c r="D730" s="96" t="s">
        <v>593</v>
      </c>
      <c r="E730" s="93" t="s">
        <v>210</v>
      </c>
      <c r="F730" s="93" t="s">
        <v>72</v>
      </c>
      <c r="G730" s="73">
        <f>G731+G734</f>
        <v>2478160</v>
      </c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</row>
    <row r="731" spans="1:31" s="85" customFormat="1" ht="31.5">
      <c r="A731" s="121" t="s">
        <v>810</v>
      </c>
      <c r="B731" s="118" t="s">
        <v>760</v>
      </c>
      <c r="C731" s="119" t="s">
        <v>707</v>
      </c>
      <c r="D731" s="96" t="s">
        <v>593</v>
      </c>
      <c r="E731" s="93" t="s">
        <v>811</v>
      </c>
      <c r="F731" s="93" t="s">
        <v>72</v>
      </c>
      <c r="G731" s="73">
        <f t="shared" ref="G731:G732" si="97">G732</f>
        <v>1407600</v>
      </c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</row>
    <row r="732" spans="1:31" s="85" customFormat="1">
      <c r="A732" s="121" t="s">
        <v>134</v>
      </c>
      <c r="B732" s="118" t="s">
        <v>760</v>
      </c>
      <c r="C732" s="119" t="s">
        <v>707</v>
      </c>
      <c r="D732" s="96" t="s">
        <v>593</v>
      </c>
      <c r="E732" s="93" t="s">
        <v>811</v>
      </c>
      <c r="F732" s="93" t="s">
        <v>145</v>
      </c>
      <c r="G732" s="73">
        <f t="shared" si="97"/>
        <v>1407600</v>
      </c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</row>
    <row r="733" spans="1:31" s="85" customFormat="1" ht="31.5">
      <c r="A733" s="121" t="s">
        <v>200</v>
      </c>
      <c r="B733" s="118" t="s">
        <v>760</v>
      </c>
      <c r="C733" s="119" t="s">
        <v>707</v>
      </c>
      <c r="D733" s="96" t="s">
        <v>593</v>
      </c>
      <c r="E733" s="93" t="s">
        <v>811</v>
      </c>
      <c r="F733" s="93" t="s">
        <v>220</v>
      </c>
      <c r="G733" s="73">
        <v>1407600</v>
      </c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</row>
    <row r="734" spans="1:31" s="85" customFormat="1" ht="47.25">
      <c r="A734" s="121" t="s">
        <v>812</v>
      </c>
      <c r="B734" s="118" t="s">
        <v>760</v>
      </c>
      <c r="C734" s="119" t="s">
        <v>707</v>
      </c>
      <c r="D734" s="96" t="s">
        <v>593</v>
      </c>
      <c r="E734" s="93" t="s">
        <v>813</v>
      </c>
      <c r="F734" s="93" t="s">
        <v>72</v>
      </c>
      <c r="G734" s="73">
        <f t="shared" ref="G734:G735" si="98">G735</f>
        <v>1070560</v>
      </c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</row>
    <row r="735" spans="1:31" s="85" customFormat="1">
      <c r="A735" s="121" t="s">
        <v>134</v>
      </c>
      <c r="B735" s="118" t="s">
        <v>760</v>
      </c>
      <c r="C735" s="119" t="s">
        <v>707</v>
      </c>
      <c r="D735" s="96" t="s">
        <v>593</v>
      </c>
      <c r="E735" s="93" t="s">
        <v>813</v>
      </c>
      <c r="F735" s="93" t="s">
        <v>145</v>
      </c>
      <c r="G735" s="73">
        <f t="shared" si="98"/>
        <v>1070560</v>
      </c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</row>
    <row r="736" spans="1:31" s="85" customFormat="1" ht="31.5">
      <c r="A736" s="121" t="s">
        <v>200</v>
      </c>
      <c r="B736" s="118" t="s">
        <v>760</v>
      </c>
      <c r="C736" s="119" t="s">
        <v>707</v>
      </c>
      <c r="D736" s="96" t="s">
        <v>593</v>
      </c>
      <c r="E736" s="93" t="s">
        <v>813</v>
      </c>
      <c r="F736" s="93" t="s">
        <v>220</v>
      </c>
      <c r="G736" s="73">
        <v>1070560</v>
      </c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</row>
    <row r="737" spans="1:31" s="85" customFormat="1" ht="31.5">
      <c r="A737" s="121" t="s">
        <v>443</v>
      </c>
      <c r="B737" s="118" t="s">
        <v>760</v>
      </c>
      <c r="C737" s="119" t="s">
        <v>707</v>
      </c>
      <c r="D737" s="96" t="s">
        <v>593</v>
      </c>
      <c r="E737" s="93" t="s">
        <v>454</v>
      </c>
      <c r="F737" s="93" t="s">
        <v>72</v>
      </c>
      <c r="G737" s="73">
        <f>G738+G741+G744+G748</f>
        <v>46977720.859999999</v>
      </c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</row>
    <row r="738" spans="1:31" s="85" customFormat="1">
      <c r="A738" s="121" t="s">
        <v>444</v>
      </c>
      <c r="B738" s="118" t="s">
        <v>760</v>
      </c>
      <c r="C738" s="119" t="s">
        <v>707</v>
      </c>
      <c r="D738" s="96" t="s">
        <v>593</v>
      </c>
      <c r="E738" s="93" t="s">
        <v>455</v>
      </c>
      <c r="F738" s="93" t="s">
        <v>72</v>
      </c>
      <c r="G738" s="73">
        <f t="shared" ref="G738:G739" si="99">G739</f>
        <v>19937430.859999999</v>
      </c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</row>
    <row r="739" spans="1:31" s="85" customFormat="1">
      <c r="A739" s="121" t="s">
        <v>134</v>
      </c>
      <c r="B739" s="118" t="s">
        <v>760</v>
      </c>
      <c r="C739" s="119" t="s">
        <v>707</v>
      </c>
      <c r="D739" s="96" t="s">
        <v>593</v>
      </c>
      <c r="E739" s="93" t="s">
        <v>455</v>
      </c>
      <c r="F739" s="93" t="s">
        <v>145</v>
      </c>
      <c r="G739" s="73">
        <f t="shared" si="99"/>
        <v>19937430.859999999</v>
      </c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</row>
    <row r="740" spans="1:31" s="85" customFormat="1" ht="31.5">
      <c r="A740" s="121" t="s">
        <v>200</v>
      </c>
      <c r="B740" s="118" t="s">
        <v>760</v>
      </c>
      <c r="C740" s="119" t="s">
        <v>707</v>
      </c>
      <c r="D740" s="96" t="s">
        <v>593</v>
      </c>
      <c r="E740" s="93" t="s">
        <v>455</v>
      </c>
      <c r="F740" s="93" t="s">
        <v>220</v>
      </c>
      <c r="G740" s="73">
        <v>19937430.859999999</v>
      </c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</row>
    <row r="741" spans="1:31" s="85" customFormat="1" ht="47.25">
      <c r="A741" s="121" t="s">
        <v>445</v>
      </c>
      <c r="B741" s="118" t="s">
        <v>760</v>
      </c>
      <c r="C741" s="119" t="s">
        <v>707</v>
      </c>
      <c r="D741" s="96" t="s">
        <v>593</v>
      </c>
      <c r="E741" s="93" t="s">
        <v>456</v>
      </c>
      <c r="F741" s="93" t="s">
        <v>72</v>
      </c>
      <c r="G741" s="73">
        <f t="shared" ref="G741:G742" si="100">G742</f>
        <v>1854720</v>
      </c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</row>
    <row r="742" spans="1:31" s="85" customFormat="1">
      <c r="A742" s="121" t="s">
        <v>134</v>
      </c>
      <c r="B742" s="118" t="s">
        <v>760</v>
      </c>
      <c r="C742" s="119" t="s">
        <v>707</v>
      </c>
      <c r="D742" s="96" t="s">
        <v>593</v>
      </c>
      <c r="E742" s="93" t="s">
        <v>456</v>
      </c>
      <c r="F742" s="93" t="s">
        <v>145</v>
      </c>
      <c r="G742" s="73">
        <f t="shared" si="100"/>
        <v>1854720</v>
      </c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</row>
    <row r="743" spans="1:31" s="85" customFormat="1" ht="31.5">
      <c r="A743" s="121" t="s">
        <v>200</v>
      </c>
      <c r="B743" s="118" t="s">
        <v>760</v>
      </c>
      <c r="C743" s="119" t="s">
        <v>707</v>
      </c>
      <c r="D743" s="96" t="s">
        <v>593</v>
      </c>
      <c r="E743" s="93" t="s">
        <v>456</v>
      </c>
      <c r="F743" s="93" t="s">
        <v>220</v>
      </c>
      <c r="G743" s="73">
        <v>1854720</v>
      </c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</row>
    <row r="744" spans="1:31" s="85" customFormat="1" ht="31.5">
      <c r="A744" s="121" t="s">
        <v>446</v>
      </c>
      <c r="B744" s="118" t="s">
        <v>760</v>
      </c>
      <c r="C744" s="119" t="s">
        <v>707</v>
      </c>
      <c r="D744" s="96" t="s">
        <v>593</v>
      </c>
      <c r="E744" s="93" t="s">
        <v>457</v>
      </c>
      <c r="F744" s="93" t="s">
        <v>72</v>
      </c>
      <c r="G744" s="73">
        <f t="shared" ref="G744" si="101">G745</f>
        <v>22335570</v>
      </c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</row>
    <row r="745" spans="1:31" s="85" customFormat="1">
      <c r="A745" s="121" t="s">
        <v>134</v>
      </c>
      <c r="B745" s="118" t="s">
        <v>760</v>
      </c>
      <c r="C745" s="119" t="s">
        <v>707</v>
      </c>
      <c r="D745" s="96" t="s">
        <v>593</v>
      </c>
      <c r="E745" s="93" t="s">
        <v>457</v>
      </c>
      <c r="F745" s="93" t="s">
        <v>145</v>
      </c>
      <c r="G745" s="73">
        <f>G746+G747</f>
        <v>22335570</v>
      </c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</row>
    <row r="746" spans="1:31" s="85" customFormat="1" ht="31.5">
      <c r="A746" s="121" t="s">
        <v>200</v>
      </c>
      <c r="B746" s="118" t="s">
        <v>760</v>
      </c>
      <c r="C746" s="119" t="s">
        <v>707</v>
      </c>
      <c r="D746" s="96" t="s">
        <v>593</v>
      </c>
      <c r="E746" s="93" t="s">
        <v>457</v>
      </c>
      <c r="F746" s="93" t="s">
        <v>220</v>
      </c>
      <c r="G746" s="73">
        <v>14665570</v>
      </c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</row>
    <row r="747" spans="1:31" s="85" customFormat="1">
      <c r="A747" s="121" t="s">
        <v>447</v>
      </c>
      <c r="B747" s="118" t="s">
        <v>760</v>
      </c>
      <c r="C747" s="119" t="s">
        <v>707</v>
      </c>
      <c r="D747" s="96" t="s">
        <v>593</v>
      </c>
      <c r="E747" s="93" t="s">
        <v>457</v>
      </c>
      <c r="F747" s="93" t="s">
        <v>458</v>
      </c>
      <c r="G747" s="73">
        <v>7670000</v>
      </c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</row>
    <row r="748" spans="1:31" s="85" customFormat="1">
      <c r="A748" s="121" t="s">
        <v>448</v>
      </c>
      <c r="B748" s="118" t="s">
        <v>760</v>
      </c>
      <c r="C748" s="119" t="s">
        <v>707</v>
      </c>
      <c r="D748" s="96" t="s">
        <v>593</v>
      </c>
      <c r="E748" s="93" t="s">
        <v>459</v>
      </c>
      <c r="F748" s="93" t="s">
        <v>72</v>
      </c>
      <c r="G748" s="73">
        <f t="shared" ref="G748:G749" si="102">G749</f>
        <v>2850000</v>
      </c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</row>
    <row r="749" spans="1:31" s="85" customFormat="1">
      <c r="A749" s="121" t="s">
        <v>134</v>
      </c>
      <c r="B749" s="118" t="s">
        <v>760</v>
      </c>
      <c r="C749" s="119" t="s">
        <v>707</v>
      </c>
      <c r="D749" s="96" t="s">
        <v>593</v>
      </c>
      <c r="E749" s="93" t="s">
        <v>459</v>
      </c>
      <c r="F749" s="93" t="s">
        <v>145</v>
      </c>
      <c r="G749" s="73">
        <f t="shared" si="102"/>
        <v>2850000</v>
      </c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</row>
    <row r="750" spans="1:31" s="85" customFormat="1" ht="31.5">
      <c r="A750" s="121" t="s">
        <v>200</v>
      </c>
      <c r="B750" s="118" t="s">
        <v>760</v>
      </c>
      <c r="C750" s="119" t="s">
        <v>707</v>
      </c>
      <c r="D750" s="96" t="s">
        <v>593</v>
      </c>
      <c r="E750" s="93" t="s">
        <v>459</v>
      </c>
      <c r="F750" s="93" t="s">
        <v>220</v>
      </c>
      <c r="G750" s="73">
        <v>2850000</v>
      </c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</row>
    <row r="751" spans="1:31" s="85" customFormat="1">
      <c r="A751" s="127"/>
      <c r="B751" s="122"/>
      <c r="C751" s="123"/>
      <c r="D751" s="124"/>
      <c r="E751" s="125"/>
      <c r="F751" s="125"/>
      <c r="G751" s="120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</row>
    <row r="752" spans="1:31" s="1" customFormat="1">
      <c r="A752" s="2" t="s">
        <v>251</v>
      </c>
      <c r="B752" s="102" t="s">
        <v>814</v>
      </c>
      <c r="C752" s="103" t="s">
        <v>566</v>
      </c>
      <c r="D752" s="104" t="s">
        <v>566</v>
      </c>
      <c r="E752" s="105" t="s">
        <v>3</v>
      </c>
      <c r="F752" s="105" t="s">
        <v>72</v>
      </c>
      <c r="G752" s="106">
        <f>G753+G841</f>
        <v>611029089.51999998</v>
      </c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</row>
    <row r="753" spans="1:31" s="149" customFormat="1">
      <c r="A753" s="107" t="s">
        <v>181</v>
      </c>
      <c r="B753" s="108" t="s">
        <v>814</v>
      </c>
      <c r="C753" s="109" t="s">
        <v>658</v>
      </c>
      <c r="D753" s="110" t="s">
        <v>566</v>
      </c>
      <c r="E753" s="111" t="s">
        <v>3</v>
      </c>
      <c r="F753" s="111" t="s">
        <v>72</v>
      </c>
      <c r="G753" s="112">
        <f>G754+G806</f>
        <v>244310704.00999999</v>
      </c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</row>
    <row r="754" spans="1:31" s="147" customFormat="1">
      <c r="A754" s="3" t="s">
        <v>195</v>
      </c>
      <c r="B754" s="113" t="s">
        <v>814</v>
      </c>
      <c r="C754" s="114" t="s">
        <v>658</v>
      </c>
      <c r="D754" s="115" t="s">
        <v>568</v>
      </c>
      <c r="E754" s="116" t="s">
        <v>3</v>
      </c>
      <c r="F754" s="116" t="s">
        <v>72</v>
      </c>
      <c r="G754" s="117">
        <f>G755+G790+G798</f>
        <v>231910984.00999999</v>
      </c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</row>
    <row r="755" spans="1:31" s="1" customFormat="1">
      <c r="A755" s="5" t="s">
        <v>222</v>
      </c>
      <c r="B755" s="118" t="s">
        <v>814</v>
      </c>
      <c r="C755" s="119" t="s">
        <v>658</v>
      </c>
      <c r="D755" s="96" t="s">
        <v>568</v>
      </c>
      <c r="E755" s="93" t="s">
        <v>237</v>
      </c>
      <c r="F755" s="93" t="s">
        <v>72</v>
      </c>
      <c r="G755" s="73">
        <f>G756+G763</f>
        <v>225387834.00999999</v>
      </c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</row>
    <row r="756" spans="1:31" s="1" customFormat="1" ht="47.25">
      <c r="A756" s="5" t="s">
        <v>252</v>
      </c>
      <c r="B756" s="118" t="s">
        <v>814</v>
      </c>
      <c r="C756" s="119" t="s">
        <v>658</v>
      </c>
      <c r="D756" s="96" t="s">
        <v>568</v>
      </c>
      <c r="E756" s="93" t="s">
        <v>272</v>
      </c>
      <c r="F756" s="93" t="s">
        <v>72</v>
      </c>
      <c r="G756" s="73">
        <f>G757</f>
        <v>361500</v>
      </c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</row>
    <row r="757" spans="1:31" s="1" customFormat="1" ht="63">
      <c r="A757" s="5" t="s">
        <v>253</v>
      </c>
      <c r="B757" s="118" t="s">
        <v>814</v>
      </c>
      <c r="C757" s="119" t="s">
        <v>658</v>
      </c>
      <c r="D757" s="96" t="s">
        <v>568</v>
      </c>
      <c r="E757" s="93" t="s">
        <v>273</v>
      </c>
      <c r="F757" s="93" t="s">
        <v>72</v>
      </c>
      <c r="G757" s="73">
        <f t="shared" ref="G757:G759" si="103">G758</f>
        <v>361500</v>
      </c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</row>
    <row r="758" spans="1:31" s="1" customFormat="1">
      <c r="A758" s="5" t="s">
        <v>484</v>
      </c>
      <c r="B758" s="118" t="s">
        <v>814</v>
      </c>
      <c r="C758" s="119" t="s">
        <v>658</v>
      </c>
      <c r="D758" s="96" t="s">
        <v>568</v>
      </c>
      <c r="E758" s="93" t="s">
        <v>486</v>
      </c>
      <c r="F758" s="93" t="s">
        <v>72</v>
      </c>
      <c r="G758" s="73">
        <f>G759+G761</f>
        <v>361500</v>
      </c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</row>
    <row r="759" spans="1:31" s="1" customFormat="1">
      <c r="A759" s="5" t="s">
        <v>186</v>
      </c>
      <c r="B759" s="118" t="s">
        <v>814</v>
      </c>
      <c r="C759" s="119" t="s">
        <v>658</v>
      </c>
      <c r="D759" s="96" t="s">
        <v>568</v>
      </c>
      <c r="E759" s="93" t="s">
        <v>486</v>
      </c>
      <c r="F759" s="93" t="s">
        <v>206</v>
      </c>
      <c r="G759" s="73">
        <f t="shared" si="103"/>
        <v>291500</v>
      </c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</row>
    <row r="760" spans="1:31" s="1" customFormat="1">
      <c r="A760" s="5" t="s">
        <v>192</v>
      </c>
      <c r="B760" s="118" t="s">
        <v>814</v>
      </c>
      <c r="C760" s="119" t="s">
        <v>658</v>
      </c>
      <c r="D760" s="96" t="s">
        <v>568</v>
      </c>
      <c r="E760" s="93" t="s">
        <v>486</v>
      </c>
      <c r="F760" s="93" t="s">
        <v>212</v>
      </c>
      <c r="G760" s="73">
        <v>291500</v>
      </c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</row>
    <row r="761" spans="1:31" s="1" customFormat="1">
      <c r="A761" s="5" t="s">
        <v>188</v>
      </c>
      <c r="B761" s="118" t="s">
        <v>814</v>
      </c>
      <c r="C761" s="119" t="s">
        <v>658</v>
      </c>
      <c r="D761" s="96" t="s">
        <v>568</v>
      </c>
      <c r="E761" s="93" t="s">
        <v>486</v>
      </c>
      <c r="F761" s="93" t="s">
        <v>208</v>
      </c>
      <c r="G761" s="73">
        <f t="shared" ref="G761" si="104">G762</f>
        <v>70000</v>
      </c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</row>
    <row r="762" spans="1:31" s="1" customFormat="1">
      <c r="A762" s="5" t="s">
        <v>193</v>
      </c>
      <c r="B762" s="118" t="s">
        <v>814</v>
      </c>
      <c r="C762" s="119" t="s">
        <v>658</v>
      </c>
      <c r="D762" s="96" t="s">
        <v>568</v>
      </c>
      <c r="E762" s="93" t="s">
        <v>486</v>
      </c>
      <c r="F762" s="93" t="s">
        <v>213</v>
      </c>
      <c r="G762" s="73">
        <v>70000</v>
      </c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</row>
    <row r="763" spans="1:31" s="1" customFormat="1">
      <c r="A763" s="5" t="s">
        <v>223</v>
      </c>
      <c r="B763" s="118" t="s">
        <v>814</v>
      </c>
      <c r="C763" s="119" t="s">
        <v>658</v>
      </c>
      <c r="D763" s="96" t="s">
        <v>568</v>
      </c>
      <c r="E763" s="93" t="s">
        <v>238</v>
      </c>
      <c r="F763" s="93" t="s">
        <v>72</v>
      </c>
      <c r="G763" s="73">
        <f>G764+G770+G774+G781</f>
        <v>225026334.00999999</v>
      </c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</row>
    <row r="764" spans="1:31" s="85" customFormat="1" ht="31.5">
      <c r="A764" s="5" t="s">
        <v>224</v>
      </c>
      <c r="B764" s="118" t="s">
        <v>814</v>
      </c>
      <c r="C764" s="119" t="s">
        <v>658</v>
      </c>
      <c r="D764" s="96" t="s">
        <v>568</v>
      </c>
      <c r="E764" s="93" t="s">
        <v>239</v>
      </c>
      <c r="F764" s="93" t="s">
        <v>72</v>
      </c>
      <c r="G764" s="73">
        <f t="shared" ref="G764" si="105">G765</f>
        <v>158211545.22</v>
      </c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</row>
    <row r="765" spans="1:31" s="1" customFormat="1">
      <c r="A765" s="5" t="s">
        <v>100</v>
      </c>
      <c r="B765" s="118" t="s">
        <v>814</v>
      </c>
      <c r="C765" s="119" t="s">
        <v>658</v>
      </c>
      <c r="D765" s="96" t="s">
        <v>568</v>
      </c>
      <c r="E765" s="93" t="s">
        <v>240</v>
      </c>
      <c r="F765" s="93" t="s">
        <v>72</v>
      </c>
      <c r="G765" s="73">
        <f>G766+G768</f>
        <v>158211545.22</v>
      </c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</row>
    <row r="766" spans="1:31" s="1" customFormat="1">
      <c r="A766" s="5" t="s">
        <v>186</v>
      </c>
      <c r="B766" s="118" t="s">
        <v>814</v>
      </c>
      <c r="C766" s="119" t="s">
        <v>658</v>
      </c>
      <c r="D766" s="96" t="s">
        <v>568</v>
      </c>
      <c r="E766" s="93" t="s">
        <v>240</v>
      </c>
      <c r="F766" s="93" t="s">
        <v>206</v>
      </c>
      <c r="G766" s="73">
        <f>G767</f>
        <v>141309596.31999999</v>
      </c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</row>
    <row r="767" spans="1:31" s="1" customFormat="1" ht="47.25">
      <c r="A767" s="5" t="s">
        <v>187</v>
      </c>
      <c r="B767" s="118" t="s">
        <v>814</v>
      </c>
      <c r="C767" s="119" t="s">
        <v>658</v>
      </c>
      <c r="D767" s="96" t="s">
        <v>568</v>
      </c>
      <c r="E767" s="93" t="s">
        <v>240</v>
      </c>
      <c r="F767" s="93" t="s">
        <v>207</v>
      </c>
      <c r="G767" s="73">
        <v>141309596.31999999</v>
      </c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</row>
    <row r="768" spans="1:31" s="1" customFormat="1">
      <c r="A768" s="5" t="s">
        <v>188</v>
      </c>
      <c r="B768" s="118" t="s">
        <v>814</v>
      </c>
      <c r="C768" s="119" t="s">
        <v>658</v>
      </c>
      <c r="D768" s="96" t="s">
        <v>568</v>
      </c>
      <c r="E768" s="93" t="s">
        <v>240</v>
      </c>
      <c r="F768" s="93" t="s">
        <v>208</v>
      </c>
      <c r="G768" s="73">
        <f t="shared" ref="G768" si="106">G769</f>
        <v>16901948.899999999</v>
      </c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</row>
    <row r="769" spans="1:31" s="1" customFormat="1" ht="47.25">
      <c r="A769" s="5" t="s">
        <v>189</v>
      </c>
      <c r="B769" s="118" t="s">
        <v>814</v>
      </c>
      <c r="C769" s="119" t="s">
        <v>658</v>
      </c>
      <c r="D769" s="96" t="s">
        <v>568</v>
      </c>
      <c r="E769" s="93" t="s">
        <v>240</v>
      </c>
      <c r="F769" s="93" t="s">
        <v>209</v>
      </c>
      <c r="G769" s="73">
        <v>16901948.899999999</v>
      </c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</row>
    <row r="770" spans="1:31" s="1" customFormat="1" ht="78.75">
      <c r="A770" s="5" t="s">
        <v>815</v>
      </c>
      <c r="B770" s="118" t="s">
        <v>814</v>
      </c>
      <c r="C770" s="119" t="s">
        <v>658</v>
      </c>
      <c r="D770" s="96" t="s">
        <v>568</v>
      </c>
      <c r="E770" s="93" t="s">
        <v>816</v>
      </c>
      <c r="F770" s="93" t="s">
        <v>72</v>
      </c>
      <c r="G770" s="73">
        <f t="shared" ref="G770:G771" si="107">G771</f>
        <v>600000</v>
      </c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</row>
    <row r="771" spans="1:31" s="1" customFormat="1" ht="78.75">
      <c r="A771" s="5" t="s">
        <v>817</v>
      </c>
      <c r="B771" s="118" t="s">
        <v>814</v>
      </c>
      <c r="C771" s="119" t="s">
        <v>658</v>
      </c>
      <c r="D771" s="96" t="s">
        <v>568</v>
      </c>
      <c r="E771" s="93" t="s">
        <v>818</v>
      </c>
      <c r="F771" s="93" t="s">
        <v>72</v>
      </c>
      <c r="G771" s="73">
        <f t="shared" si="107"/>
        <v>600000</v>
      </c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</row>
    <row r="772" spans="1:31" s="1" customFormat="1">
      <c r="A772" s="5" t="s">
        <v>186</v>
      </c>
      <c r="B772" s="118" t="s">
        <v>814</v>
      </c>
      <c r="C772" s="119" t="s">
        <v>658</v>
      </c>
      <c r="D772" s="96" t="s">
        <v>568</v>
      </c>
      <c r="E772" s="93" t="s">
        <v>818</v>
      </c>
      <c r="F772" s="93" t="s">
        <v>206</v>
      </c>
      <c r="G772" s="73">
        <v>600000</v>
      </c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</row>
    <row r="773" spans="1:31" s="1" customFormat="1">
      <c r="A773" s="5" t="s">
        <v>192</v>
      </c>
      <c r="B773" s="118" t="s">
        <v>814</v>
      </c>
      <c r="C773" s="119" t="s">
        <v>658</v>
      </c>
      <c r="D773" s="96" t="s">
        <v>568</v>
      </c>
      <c r="E773" s="93" t="s">
        <v>818</v>
      </c>
      <c r="F773" s="93" t="s">
        <v>212</v>
      </c>
      <c r="G773" s="73">
        <v>600000</v>
      </c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</row>
    <row r="774" spans="1:31" s="1" customFormat="1" ht="47.25">
      <c r="A774" s="5" t="s">
        <v>231</v>
      </c>
      <c r="B774" s="118" t="s">
        <v>814</v>
      </c>
      <c r="C774" s="119" t="s">
        <v>658</v>
      </c>
      <c r="D774" s="96" t="s">
        <v>568</v>
      </c>
      <c r="E774" s="93" t="s">
        <v>245</v>
      </c>
      <c r="F774" s="93" t="s">
        <v>72</v>
      </c>
      <c r="G774" s="73">
        <f>G775+G778</f>
        <v>318400</v>
      </c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</row>
    <row r="775" spans="1:31" s="1" customFormat="1" ht="31.5">
      <c r="A775" s="5" t="s">
        <v>232</v>
      </c>
      <c r="B775" s="118" t="s">
        <v>814</v>
      </c>
      <c r="C775" s="119" t="s">
        <v>658</v>
      </c>
      <c r="D775" s="96" t="s">
        <v>568</v>
      </c>
      <c r="E775" s="93" t="s">
        <v>246</v>
      </c>
      <c r="F775" s="93" t="s">
        <v>72</v>
      </c>
      <c r="G775" s="73">
        <f t="shared" ref="G775:G776" si="108">G776</f>
        <v>218400</v>
      </c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</row>
    <row r="776" spans="1:31" s="1" customFormat="1">
      <c r="A776" s="5" t="s">
        <v>186</v>
      </c>
      <c r="B776" s="118" t="s">
        <v>814</v>
      </c>
      <c r="C776" s="119" t="s">
        <v>658</v>
      </c>
      <c r="D776" s="96" t="s">
        <v>568</v>
      </c>
      <c r="E776" s="93" t="s">
        <v>246</v>
      </c>
      <c r="F776" s="93" t="s">
        <v>206</v>
      </c>
      <c r="G776" s="73">
        <f t="shared" si="108"/>
        <v>218400</v>
      </c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</row>
    <row r="777" spans="1:31" s="1" customFormat="1">
      <c r="A777" s="5" t="s">
        <v>192</v>
      </c>
      <c r="B777" s="118" t="s">
        <v>814</v>
      </c>
      <c r="C777" s="119" t="s">
        <v>658</v>
      </c>
      <c r="D777" s="96" t="s">
        <v>568</v>
      </c>
      <c r="E777" s="93" t="s">
        <v>246</v>
      </c>
      <c r="F777" s="93" t="s">
        <v>212</v>
      </c>
      <c r="G777" s="73">
        <v>218400</v>
      </c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</row>
    <row r="778" spans="1:31" s="1" customFormat="1" ht="63">
      <c r="A778" s="5" t="s">
        <v>233</v>
      </c>
      <c r="B778" s="118" t="s">
        <v>814</v>
      </c>
      <c r="C778" s="119" t="s">
        <v>658</v>
      </c>
      <c r="D778" s="96" t="s">
        <v>568</v>
      </c>
      <c r="E778" s="93" t="s">
        <v>247</v>
      </c>
      <c r="F778" s="93" t="s">
        <v>72</v>
      </c>
      <c r="G778" s="73">
        <f t="shared" ref="G778:G779" si="109">G779</f>
        <v>100000</v>
      </c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</row>
    <row r="779" spans="1:31" s="1" customFormat="1">
      <c r="A779" s="5" t="s">
        <v>186</v>
      </c>
      <c r="B779" s="118" t="s">
        <v>814</v>
      </c>
      <c r="C779" s="119" t="s">
        <v>658</v>
      </c>
      <c r="D779" s="96" t="s">
        <v>568</v>
      </c>
      <c r="E779" s="93" t="s">
        <v>247</v>
      </c>
      <c r="F779" s="93" t="s">
        <v>206</v>
      </c>
      <c r="G779" s="73">
        <f t="shared" si="109"/>
        <v>100000</v>
      </c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</row>
    <row r="780" spans="1:31" s="1" customFormat="1">
      <c r="A780" s="5" t="s">
        <v>192</v>
      </c>
      <c r="B780" s="118" t="s">
        <v>814</v>
      </c>
      <c r="C780" s="119" t="s">
        <v>658</v>
      </c>
      <c r="D780" s="96" t="s">
        <v>568</v>
      </c>
      <c r="E780" s="93" t="s">
        <v>247</v>
      </c>
      <c r="F780" s="93" t="s">
        <v>212</v>
      </c>
      <c r="G780" s="73">
        <v>100000</v>
      </c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</row>
    <row r="781" spans="1:31" s="1" customFormat="1">
      <c r="A781" s="5" t="s">
        <v>820</v>
      </c>
      <c r="B781" s="118" t="s">
        <v>814</v>
      </c>
      <c r="C781" s="119" t="s">
        <v>658</v>
      </c>
      <c r="D781" s="96" t="s">
        <v>568</v>
      </c>
      <c r="E781" s="93" t="s">
        <v>821</v>
      </c>
      <c r="F781" s="93" t="s">
        <v>72</v>
      </c>
      <c r="G781" s="73">
        <f>G782+G787</f>
        <v>65896388.789999999</v>
      </c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</row>
    <row r="782" spans="1:31" s="1" customFormat="1" ht="63">
      <c r="A782" s="5" t="s">
        <v>822</v>
      </c>
      <c r="B782" s="118" t="s">
        <v>814</v>
      </c>
      <c r="C782" s="119" t="s">
        <v>658</v>
      </c>
      <c r="D782" s="96" t="s">
        <v>568</v>
      </c>
      <c r="E782" s="93" t="s">
        <v>819</v>
      </c>
      <c r="F782" s="93" t="s">
        <v>72</v>
      </c>
      <c r="G782" s="73">
        <f>G783+G785</f>
        <v>12924268.789999999</v>
      </c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</row>
    <row r="783" spans="1:31" s="1" customFormat="1">
      <c r="A783" s="5" t="s">
        <v>186</v>
      </c>
      <c r="B783" s="118" t="s">
        <v>814</v>
      </c>
      <c r="C783" s="119" t="s">
        <v>658</v>
      </c>
      <c r="D783" s="96" t="s">
        <v>568</v>
      </c>
      <c r="E783" s="93" t="s">
        <v>819</v>
      </c>
      <c r="F783" s="93" t="s">
        <v>206</v>
      </c>
      <c r="G783" s="73">
        <f t="shared" ref="G783" si="110">G784</f>
        <v>9166837.2599999998</v>
      </c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</row>
    <row r="784" spans="1:31" s="1" customFormat="1">
      <c r="A784" s="5" t="s">
        <v>192</v>
      </c>
      <c r="B784" s="118" t="s">
        <v>814</v>
      </c>
      <c r="C784" s="119" t="s">
        <v>658</v>
      </c>
      <c r="D784" s="96" t="s">
        <v>568</v>
      </c>
      <c r="E784" s="93" t="s">
        <v>819</v>
      </c>
      <c r="F784" s="93" t="s">
        <v>212</v>
      </c>
      <c r="G784" s="73">
        <v>9166837.2599999998</v>
      </c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</row>
    <row r="785" spans="1:31" s="1" customFormat="1">
      <c r="A785" s="5" t="s">
        <v>188</v>
      </c>
      <c r="B785" s="118" t="s">
        <v>814</v>
      </c>
      <c r="C785" s="119" t="s">
        <v>658</v>
      </c>
      <c r="D785" s="96" t="s">
        <v>568</v>
      </c>
      <c r="E785" s="93" t="s">
        <v>819</v>
      </c>
      <c r="F785" s="93" t="s">
        <v>208</v>
      </c>
      <c r="G785" s="73">
        <f t="shared" ref="G785" si="111">G786</f>
        <v>3757431.53</v>
      </c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</row>
    <row r="786" spans="1:31" s="85" customFormat="1">
      <c r="A786" s="5" t="s">
        <v>193</v>
      </c>
      <c r="B786" s="118" t="s">
        <v>814</v>
      </c>
      <c r="C786" s="119" t="s">
        <v>658</v>
      </c>
      <c r="D786" s="96" t="s">
        <v>568</v>
      </c>
      <c r="E786" s="93" t="s">
        <v>819</v>
      </c>
      <c r="F786" s="93" t="s">
        <v>213</v>
      </c>
      <c r="G786" s="73">
        <v>3757431.53</v>
      </c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</row>
    <row r="787" spans="1:31" s="85" customFormat="1" ht="47.25">
      <c r="A787" s="5" t="s">
        <v>823</v>
      </c>
      <c r="B787" s="118" t="s">
        <v>814</v>
      </c>
      <c r="C787" s="119" t="s">
        <v>658</v>
      </c>
      <c r="D787" s="96" t="s">
        <v>568</v>
      </c>
      <c r="E787" s="93" t="s">
        <v>824</v>
      </c>
      <c r="F787" s="93" t="s">
        <v>72</v>
      </c>
      <c r="G787" s="73">
        <f t="shared" ref="G787:G788" si="112">G788</f>
        <v>52972120</v>
      </c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</row>
    <row r="788" spans="1:31" s="85" customFormat="1">
      <c r="A788" s="5" t="s">
        <v>186</v>
      </c>
      <c r="B788" s="118" t="s">
        <v>814</v>
      </c>
      <c r="C788" s="119" t="s">
        <v>658</v>
      </c>
      <c r="D788" s="96" t="s">
        <v>568</v>
      </c>
      <c r="E788" s="93" t="s">
        <v>824</v>
      </c>
      <c r="F788" s="93" t="s">
        <v>206</v>
      </c>
      <c r="G788" s="73">
        <f t="shared" si="112"/>
        <v>52972120</v>
      </c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</row>
    <row r="789" spans="1:31" s="85" customFormat="1">
      <c r="A789" s="5" t="s">
        <v>192</v>
      </c>
      <c r="B789" s="118" t="s">
        <v>814</v>
      </c>
      <c r="C789" s="119" t="s">
        <v>658</v>
      </c>
      <c r="D789" s="96" t="s">
        <v>568</v>
      </c>
      <c r="E789" s="93" t="s">
        <v>824</v>
      </c>
      <c r="F789" s="93" t="s">
        <v>212</v>
      </c>
      <c r="G789" s="73">
        <v>52972120</v>
      </c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</row>
    <row r="790" spans="1:31" s="85" customFormat="1" ht="31.5">
      <c r="A790" s="5" t="s">
        <v>99</v>
      </c>
      <c r="B790" s="118" t="s">
        <v>814</v>
      </c>
      <c r="C790" s="119" t="s">
        <v>658</v>
      </c>
      <c r="D790" s="96" t="s">
        <v>568</v>
      </c>
      <c r="E790" s="93" t="s">
        <v>113</v>
      </c>
      <c r="F790" s="93" t="s">
        <v>72</v>
      </c>
      <c r="G790" s="73">
        <f t="shared" ref="G790:G794" si="113">G791</f>
        <v>6037770</v>
      </c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</row>
    <row r="791" spans="1:31" s="85" customFormat="1" ht="31.5">
      <c r="A791" s="5" t="s">
        <v>619</v>
      </c>
      <c r="B791" s="118" t="s">
        <v>814</v>
      </c>
      <c r="C791" s="119" t="s">
        <v>658</v>
      </c>
      <c r="D791" s="96" t="s">
        <v>568</v>
      </c>
      <c r="E791" s="93" t="s">
        <v>620</v>
      </c>
      <c r="F791" s="93" t="s">
        <v>72</v>
      </c>
      <c r="G791" s="73">
        <f t="shared" si="113"/>
        <v>6037770</v>
      </c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</row>
    <row r="792" spans="1:31" s="85" customFormat="1" ht="47.25">
      <c r="A792" s="5" t="s">
        <v>761</v>
      </c>
      <c r="B792" s="118" t="s">
        <v>814</v>
      </c>
      <c r="C792" s="119" t="s">
        <v>658</v>
      </c>
      <c r="D792" s="96" t="s">
        <v>568</v>
      </c>
      <c r="E792" s="93" t="s">
        <v>762</v>
      </c>
      <c r="F792" s="93" t="s">
        <v>72</v>
      </c>
      <c r="G792" s="73">
        <f t="shared" si="113"/>
        <v>6037770</v>
      </c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</row>
    <row r="793" spans="1:31" s="85" customFormat="1" ht="31.5">
      <c r="A793" s="5" t="s">
        <v>763</v>
      </c>
      <c r="B793" s="118" t="s">
        <v>814</v>
      </c>
      <c r="C793" s="119" t="s">
        <v>658</v>
      </c>
      <c r="D793" s="96" t="s">
        <v>568</v>
      </c>
      <c r="E793" s="93" t="s">
        <v>764</v>
      </c>
      <c r="F793" s="93" t="s">
        <v>72</v>
      </c>
      <c r="G793" s="73">
        <f>G794+G796</f>
        <v>6037770</v>
      </c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</row>
    <row r="794" spans="1:31" s="85" customFormat="1">
      <c r="A794" s="5" t="s">
        <v>186</v>
      </c>
      <c r="B794" s="118" t="s">
        <v>814</v>
      </c>
      <c r="C794" s="119" t="s">
        <v>658</v>
      </c>
      <c r="D794" s="96" t="s">
        <v>568</v>
      </c>
      <c r="E794" s="93" t="s">
        <v>764</v>
      </c>
      <c r="F794" s="93" t="s">
        <v>206</v>
      </c>
      <c r="G794" s="73">
        <f t="shared" si="113"/>
        <v>4789420</v>
      </c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</row>
    <row r="795" spans="1:31" s="85" customFormat="1">
      <c r="A795" s="5" t="s">
        <v>192</v>
      </c>
      <c r="B795" s="118" t="s">
        <v>814</v>
      </c>
      <c r="C795" s="119" t="s">
        <v>658</v>
      </c>
      <c r="D795" s="96" t="s">
        <v>568</v>
      </c>
      <c r="E795" s="93" t="s">
        <v>764</v>
      </c>
      <c r="F795" s="93" t="s">
        <v>212</v>
      </c>
      <c r="G795" s="73">
        <v>4789420</v>
      </c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</row>
    <row r="796" spans="1:31" s="85" customFormat="1">
      <c r="A796" s="5" t="s">
        <v>188</v>
      </c>
      <c r="B796" s="118" t="s">
        <v>814</v>
      </c>
      <c r="C796" s="119" t="s">
        <v>658</v>
      </c>
      <c r="D796" s="96" t="s">
        <v>568</v>
      </c>
      <c r="E796" s="93" t="s">
        <v>764</v>
      </c>
      <c r="F796" s="93" t="s">
        <v>208</v>
      </c>
      <c r="G796" s="73">
        <f t="shared" ref="G796" si="114">G797</f>
        <v>1248350</v>
      </c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</row>
    <row r="797" spans="1:31" s="85" customFormat="1">
      <c r="A797" s="5" t="s">
        <v>193</v>
      </c>
      <c r="B797" s="118" t="s">
        <v>814</v>
      </c>
      <c r="C797" s="119" t="s">
        <v>658</v>
      </c>
      <c r="D797" s="96" t="s">
        <v>568</v>
      </c>
      <c r="E797" s="93" t="s">
        <v>764</v>
      </c>
      <c r="F797" s="93" t="s">
        <v>213</v>
      </c>
      <c r="G797" s="73">
        <v>1248350</v>
      </c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</row>
    <row r="798" spans="1:31" s="85" customFormat="1" ht="63">
      <c r="A798" s="5" t="s">
        <v>401</v>
      </c>
      <c r="B798" s="118" t="s">
        <v>814</v>
      </c>
      <c r="C798" s="119" t="s">
        <v>658</v>
      </c>
      <c r="D798" s="96" t="s">
        <v>568</v>
      </c>
      <c r="E798" s="93" t="s">
        <v>408</v>
      </c>
      <c r="F798" s="93" t="s">
        <v>72</v>
      </c>
      <c r="G798" s="73">
        <f>G799</f>
        <v>485380</v>
      </c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</row>
    <row r="799" spans="1:31" s="85" customFormat="1">
      <c r="A799" s="5" t="s">
        <v>463</v>
      </c>
      <c r="B799" s="118" t="s">
        <v>814</v>
      </c>
      <c r="C799" s="119" t="s">
        <v>658</v>
      </c>
      <c r="D799" s="96" t="s">
        <v>568</v>
      </c>
      <c r="E799" s="93" t="s">
        <v>470</v>
      </c>
      <c r="F799" s="93" t="s">
        <v>72</v>
      </c>
      <c r="G799" s="73">
        <f t="shared" ref="G799:G802" si="115">G800</f>
        <v>485380</v>
      </c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</row>
    <row r="800" spans="1:31" s="85" customFormat="1" ht="31.5">
      <c r="A800" s="5" t="s">
        <v>464</v>
      </c>
      <c r="B800" s="118" t="s">
        <v>814</v>
      </c>
      <c r="C800" s="119" t="s">
        <v>658</v>
      </c>
      <c r="D800" s="96" t="s">
        <v>568</v>
      </c>
      <c r="E800" s="93" t="s">
        <v>471</v>
      </c>
      <c r="F800" s="93" t="s">
        <v>72</v>
      </c>
      <c r="G800" s="73">
        <f t="shared" si="115"/>
        <v>485380</v>
      </c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</row>
    <row r="801" spans="1:31" s="85" customFormat="1" ht="31.5">
      <c r="A801" s="5" t="s">
        <v>465</v>
      </c>
      <c r="B801" s="118" t="s">
        <v>814</v>
      </c>
      <c r="C801" s="119" t="s">
        <v>658</v>
      </c>
      <c r="D801" s="96" t="s">
        <v>568</v>
      </c>
      <c r="E801" s="93" t="s">
        <v>472</v>
      </c>
      <c r="F801" s="93" t="s">
        <v>72</v>
      </c>
      <c r="G801" s="73">
        <f>G802+G804</f>
        <v>485380</v>
      </c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</row>
    <row r="802" spans="1:31" s="85" customFormat="1">
      <c r="A802" s="5" t="s">
        <v>186</v>
      </c>
      <c r="B802" s="118" t="s">
        <v>814</v>
      </c>
      <c r="C802" s="119" t="s">
        <v>658</v>
      </c>
      <c r="D802" s="96" t="s">
        <v>568</v>
      </c>
      <c r="E802" s="93" t="s">
        <v>472</v>
      </c>
      <c r="F802" s="93" t="s">
        <v>206</v>
      </c>
      <c r="G802" s="73">
        <f t="shared" si="115"/>
        <v>437380</v>
      </c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</row>
    <row r="803" spans="1:31" s="85" customFormat="1">
      <c r="A803" s="5" t="s">
        <v>192</v>
      </c>
      <c r="B803" s="118" t="s">
        <v>814</v>
      </c>
      <c r="C803" s="119" t="s">
        <v>658</v>
      </c>
      <c r="D803" s="96" t="s">
        <v>568</v>
      </c>
      <c r="E803" s="93" t="s">
        <v>472</v>
      </c>
      <c r="F803" s="93" t="s">
        <v>212</v>
      </c>
      <c r="G803" s="73">
        <v>437380</v>
      </c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</row>
    <row r="804" spans="1:31" s="85" customFormat="1">
      <c r="A804" s="5" t="s">
        <v>188</v>
      </c>
      <c r="B804" s="118" t="s">
        <v>814</v>
      </c>
      <c r="C804" s="119" t="s">
        <v>658</v>
      </c>
      <c r="D804" s="96" t="s">
        <v>568</v>
      </c>
      <c r="E804" s="93" t="s">
        <v>472</v>
      </c>
      <c r="F804" s="93" t="s">
        <v>208</v>
      </c>
      <c r="G804" s="73">
        <f t="shared" ref="G804" si="116">G805</f>
        <v>48000</v>
      </c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</row>
    <row r="805" spans="1:31" s="85" customFormat="1">
      <c r="A805" s="5" t="s">
        <v>193</v>
      </c>
      <c r="B805" s="118" t="s">
        <v>814</v>
      </c>
      <c r="C805" s="119" t="s">
        <v>658</v>
      </c>
      <c r="D805" s="96" t="s">
        <v>568</v>
      </c>
      <c r="E805" s="93" t="s">
        <v>472</v>
      </c>
      <c r="F805" s="93" t="s">
        <v>213</v>
      </c>
      <c r="G805" s="73">
        <v>48000</v>
      </c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</row>
    <row r="806" spans="1:31" s="151" customFormat="1">
      <c r="A806" s="3" t="s">
        <v>225</v>
      </c>
      <c r="B806" s="113" t="s">
        <v>814</v>
      </c>
      <c r="C806" s="114" t="s">
        <v>658</v>
      </c>
      <c r="D806" s="115" t="s">
        <v>658</v>
      </c>
      <c r="E806" s="116" t="s">
        <v>3</v>
      </c>
      <c r="F806" s="116" t="s">
        <v>72</v>
      </c>
      <c r="G806" s="117">
        <f>G807+G813+G835</f>
        <v>12399720</v>
      </c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</row>
    <row r="807" spans="1:31" s="85" customFormat="1" ht="47.25">
      <c r="A807" s="5" t="s">
        <v>312</v>
      </c>
      <c r="B807" s="118" t="s">
        <v>814</v>
      </c>
      <c r="C807" s="119" t="s">
        <v>658</v>
      </c>
      <c r="D807" s="96" t="s">
        <v>658</v>
      </c>
      <c r="E807" s="93" t="s">
        <v>63</v>
      </c>
      <c r="F807" s="93" t="s">
        <v>72</v>
      </c>
      <c r="G807" s="73">
        <f t="shared" ref="G807:G811" si="117">G808</f>
        <v>187500</v>
      </c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</row>
    <row r="808" spans="1:31" s="85" customFormat="1">
      <c r="A808" s="5" t="s">
        <v>322</v>
      </c>
      <c r="B808" s="118" t="s">
        <v>814</v>
      </c>
      <c r="C808" s="119" t="s">
        <v>658</v>
      </c>
      <c r="D808" s="96" t="s">
        <v>658</v>
      </c>
      <c r="E808" s="93" t="s">
        <v>64</v>
      </c>
      <c r="F808" s="93" t="s">
        <v>72</v>
      </c>
      <c r="G808" s="73">
        <f t="shared" si="117"/>
        <v>187500</v>
      </c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</row>
    <row r="809" spans="1:31" s="1" customFormat="1">
      <c r="A809" s="5" t="s">
        <v>323</v>
      </c>
      <c r="B809" s="118" t="s">
        <v>814</v>
      </c>
      <c r="C809" s="119" t="s">
        <v>658</v>
      </c>
      <c r="D809" s="96" t="s">
        <v>658</v>
      </c>
      <c r="E809" s="93" t="s">
        <v>65</v>
      </c>
      <c r="F809" s="93" t="s">
        <v>72</v>
      </c>
      <c r="G809" s="73">
        <f t="shared" si="117"/>
        <v>187500</v>
      </c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</row>
    <row r="810" spans="1:31" s="1" customFormat="1">
      <c r="A810" s="5" t="s">
        <v>68</v>
      </c>
      <c r="B810" s="118" t="s">
        <v>814</v>
      </c>
      <c r="C810" s="119" t="s">
        <v>658</v>
      </c>
      <c r="D810" s="96" t="s">
        <v>658</v>
      </c>
      <c r="E810" s="93" t="s">
        <v>338</v>
      </c>
      <c r="F810" s="93" t="s">
        <v>72</v>
      </c>
      <c r="G810" s="73">
        <f t="shared" si="117"/>
        <v>187500</v>
      </c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</row>
    <row r="811" spans="1:31" s="1" customFormat="1">
      <c r="A811" s="5" t="s">
        <v>186</v>
      </c>
      <c r="B811" s="118" t="s">
        <v>814</v>
      </c>
      <c r="C811" s="119" t="s">
        <v>658</v>
      </c>
      <c r="D811" s="96" t="s">
        <v>658</v>
      </c>
      <c r="E811" s="93" t="s">
        <v>338</v>
      </c>
      <c r="F811" s="93" t="s">
        <v>206</v>
      </c>
      <c r="G811" s="73">
        <f t="shared" si="117"/>
        <v>187500</v>
      </c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</row>
    <row r="812" spans="1:31" s="1" customFormat="1">
      <c r="A812" s="5" t="s">
        <v>192</v>
      </c>
      <c r="B812" s="118" t="s">
        <v>814</v>
      </c>
      <c r="C812" s="119" t="s">
        <v>658</v>
      </c>
      <c r="D812" s="96" t="s">
        <v>658</v>
      </c>
      <c r="E812" s="93" t="s">
        <v>338</v>
      </c>
      <c r="F812" s="93" t="s">
        <v>212</v>
      </c>
      <c r="G812" s="73">
        <v>187500</v>
      </c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</row>
    <row r="813" spans="1:31" s="1" customFormat="1">
      <c r="A813" s="5" t="s">
        <v>226</v>
      </c>
      <c r="B813" s="118" t="s">
        <v>814</v>
      </c>
      <c r="C813" s="119" t="s">
        <v>658</v>
      </c>
      <c r="D813" s="96" t="s">
        <v>658</v>
      </c>
      <c r="E813" s="93" t="s">
        <v>241</v>
      </c>
      <c r="F813" s="93" t="s">
        <v>72</v>
      </c>
      <c r="G813" s="73">
        <f>G814</f>
        <v>11822220</v>
      </c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</row>
    <row r="814" spans="1:31" s="1" customFormat="1">
      <c r="A814" s="5" t="s">
        <v>227</v>
      </c>
      <c r="B814" s="118" t="s">
        <v>814</v>
      </c>
      <c r="C814" s="119" t="s">
        <v>658</v>
      </c>
      <c r="D814" s="96" t="s">
        <v>658</v>
      </c>
      <c r="E814" s="93" t="s">
        <v>242</v>
      </c>
      <c r="F814" s="93" t="s">
        <v>72</v>
      </c>
      <c r="G814" s="73">
        <f>G815+G819+G827+G831</f>
        <v>11822220</v>
      </c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</row>
    <row r="815" spans="1:31" s="1" customFormat="1" ht="31.5">
      <c r="A815" s="5" t="s">
        <v>825</v>
      </c>
      <c r="B815" s="118" t="s">
        <v>814</v>
      </c>
      <c r="C815" s="119" t="s">
        <v>658</v>
      </c>
      <c r="D815" s="96" t="s">
        <v>658</v>
      </c>
      <c r="E815" s="93" t="s">
        <v>826</v>
      </c>
      <c r="F815" s="93" t="s">
        <v>72</v>
      </c>
      <c r="G815" s="73">
        <f t="shared" ref="G815:G817" si="118">G816</f>
        <v>852000</v>
      </c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</row>
    <row r="816" spans="1:31" s="1" customFormat="1" ht="31.5">
      <c r="A816" s="5" t="s">
        <v>461</v>
      </c>
      <c r="B816" s="118" t="s">
        <v>814</v>
      </c>
      <c r="C816" s="119" t="s">
        <v>658</v>
      </c>
      <c r="D816" s="96" t="s">
        <v>658</v>
      </c>
      <c r="E816" s="93" t="s">
        <v>827</v>
      </c>
      <c r="F816" s="93" t="s">
        <v>72</v>
      </c>
      <c r="G816" s="73">
        <f t="shared" si="118"/>
        <v>852000</v>
      </c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</row>
    <row r="817" spans="1:31" s="1" customFormat="1">
      <c r="A817" s="5" t="s">
        <v>186</v>
      </c>
      <c r="B817" s="118" t="s">
        <v>814</v>
      </c>
      <c r="C817" s="119" t="s">
        <v>658</v>
      </c>
      <c r="D817" s="96" t="s">
        <v>658</v>
      </c>
      <c r="E817" s="93" t="s">
        <v>827</v>
      </c>
      <c r="F817" s="93" t="s">
        <v>206</v>
      </c>
      <c r="G817" s="73">
        <f t="shared" si="118"/>
        <v>852000</v>
      </c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</row>
    <row r="818" spans="1:31" s="1" customFormat="1">
      <c r="A818" s="5" t="s">
        <v>192</v>
      </c>
      <c r="B818" s="118" t="s">
        <v>814</v>
      </c>
      <c r="C818" s="119" t="s">
        <v>658</v>
      </c>
      <c r="D818" s="96" t="s">
        <v>658</v>
      </c>
      <c r="E818" s="93" t="s">
        <v>827</v>
      </c>
      <c r="F818" s="93" t="s">
        <v>212</v>
      </c>
      <c r="G818" s="73">
        <v>852000</v>
      </c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</row>
    <row r="819" spans="1:31" s="1" customFormat="1" ht="31.5">
      <c r="A819" s="5" t="s">
        <v>460</v>
      </c>
      <c r="B819" s="118" t="s">
        <v>814</v>
      </c>
      <c r="C819" s="119" t="s">
        <v>658</v>
      </c>
      <c r="D819" s="96" t="s">
        <v>658</v>
      </c>
      <c r="E819" s="93" t="s">
        <v>466</v>
      </c>
      <c r="F819" s="93" t="s">
        <v>72</v>
      </c>
      <c r="G819" s="73">
        <f>G820</f>
        <v>4927040</v>
      </c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</row>
    <row r="820" spans="1:31" s="1" customFormat="1" ht="31.5">
      <c r="A820" s="5" t="s">
        <v>461</v>
      </c>
      <c r="B820" s="118" t="s">
        <v>814</v>
      </c>
      <c r="C820" s="119" t="s">
        <v>658</v>
      </c>
      <c r="D820" s="96" t="s">
        <v>658</v>
      </c>
      <c r="E820" s="93" t="s">
        <v>467</v>
      </c>
      <c r="F820" s="93" t="s">
        <v>72</v>
      </c>
      <c r="G820" s="73">
        <f>G821+G823+G824+G825</f>
        <v>4927040</v>
      </c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</row>
    <row r="821" spans="1:31" s="1" customFormat="1" ht="31.5">
      <c r="A821" s="5" t="s">
        <v>69</v>
      </c>
      <c r="B821" s="118" t="s">
        <v>814</v>
      </c>
      <c r="C821" s="119" t="s">
        <v>658</v>
      </c>
      <c r="D821" s="96" t="s">
        <v>658</v>
      </c>
      <c r="E821" s="93" t="s">
        <v>467</v>
      </c>
      <c r="F821" s="93" t="s">
        <v>81</v>
      </c>
      <c r="G821" s="73">
        <f t="shared" ref="G821" si="119">G822</f>
        <v>549040</v>
      </c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</row>
    <row r="822" spans="1:31" s="1" customFormat="1">
      <c r="A822" s="5" t="s">
        <v>70</v>
      </c>
      <c r="B822" s="118" t="s">
        <v>814</v>
      </c>
      <c r="C822" s="119" t="s">
        <v>658</v>
      </c>
      <c r="D822" s="96" t="s">
        <v>658</v>
      </c>
      <c r="E822" s="93" t="s">
        <v>467</v>
      </c>
      <c r="F822" s="93" t="s">
        <v>82</v>
      </c>
      <c r="G822" s="73">
        <v>549040</v>
      </c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</row>
    <row r="823" spans="1:31" s="1" customFormat="1">
      <c r="A823" s="5" t="s">
        <v>828</v>
      </c>
      <c r="B823" s="118" t="s">
        <v>814</v>
      </c>
      <c r="C823" s="119" t="s">
        <v>658</v>
      </c>
      <c r="D823" s="96" t="s">
        <v>658</v>
      </c>
      <c r="E823" s="93" t="s">
        <v>467</v>
      </c>
      <c r="F823" s="93" t="s">
        <v>829</v>
      </c>
      <c r="G823" s="73">
        <v>2835000</v>
      </c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</row>
    <row r="824" spans="1:31" s="1" customFormat="1">
      <c r="A824" s="5" t="s">
        <v>830</v>
      </c>
      <c r="B824" s="118" t="s">
        <v>814</v>
      </c>
      <c r="C824" s="119" t="s">
        <v>658</v>
      </c>
      <c r="D824" s="96" t="s">
        <v>658</v>
      </c>
      <c r="E824" s="93" t="s">
        <v>467</v>
      </c>
      <c r="F824" s="93" t="s">
        <v>831</v>
      </c>
      <c r="G824" s="73">
        <v>250000</v>
      </c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</row>
    <row r="825" spans="1:31" s="1" customFormat="1">
      <c r="A825" s="5" t="s">
        <v>186</v>
      </c>
      <c r="B825" s="118" t="s">
        <v>814</v>
      </c>
      <c r="C825" s="119" t="s">
        <v>658</v>
      </c>
      <c r="D825" s="96" t="s">
        <v>658</v>
      </c>
      <c r="E825" s="93" t="s">
        <v>467</v>
      </c>
      <c r="F825" s="93" t="s">
        <v>206</v>
      </c>
      <c r="G825" s="73">
        <f t="shared" ref="G825" si="120">G826</f>
        <v>1293000</v>
      </c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</row>
    <row r="826" spans="1:31" s="1" customFormat="1">
      <c r="A826" s="5" t="s">
        <v>192</v>
      </c>
      <c r="B826" s="118" t="s">
        <v>814</v>
      </c>
      <c r="C826" s="119" t="s">
        <v>658</v>
      </c>
      <c r="D826" s="96" t="s">
        <v>658</v>
      </c>
      <c r="E826" s="93" t="s">
        <v>467</v>
      </c>
      <c r="F826" s="93" t="s">
        <v>212</v>
      </c>
      <c r="G826" s="73">
        <v>1293000</v>
      </c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</row>
    <row r="827" spans="1:31" s="1" customFormat="1" ht="31.5">
      <c r="A827" s="5" t="s">
        <v>832</v>
      </c>
      <c r="B827" s="118" t="s">
        <v>814</v>
      </c>
      <c r="C827" s="119" t="s">
        <v>658</v>
      </c>
      <c r="D827" s="96" t="s">
        <v>658</v>
      </c>
      <c r="E827" s="93" t="s">
        <v>833</v>
      </c>
      <c r="F827" s="93" t="s">
        <v>72</v>
      </c>
      <c r="G827" s="73">
        <f t="shared" ref="G827:G829" si="121">G828</f>
        <v>730000</v>
      </c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</row>
    <row r="828" spans="1:31" s="1" customFormat="1" ht="31.5">
      <c r="A828" s="5" t="s">
        <v>461</v>
      </c>
      <c r="B828" s="118" t="s">
        <v>814</v>
      </c>
      <c r="C828" s="119" t="s">
        <v>658</v>
      </c>
      <c r="D828" s="96" t="s">
        <v>658</v>
      </c>
      <c r="E828" s="93" t="s">
        <v>834</v>
      </c>
      <c r="F828" s="93" t="s">
        <v>72</v>
      </c>
      <c r="G828" s="73">
        <f t="shared" si="121"/>
        <v>730000</v>
      </c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</row>
    <row r="829" spans="1:31" s="1" customFormat="1">
      <c r="A829" s="5" t="s">
        <v>186</v>
      </c>
      <c r="B829" s="118" t="s">
        <v>814</v>
      </c>
      <c r="C829" s="119" t="s">
        <v>658</v>
      </c>
      <c r="D829" s="96" t="s">
        <v>658</v>
      </c>
      <c r="E829" s="93" t="s">
        <v>834</v>
      </c>
      <c r="F829" s="93" t="s">
        <v>206</v>
      </c>
      <c r="G829" s="73">
        <f t="shared" si="121"/>
        <v>730000</v>
      </c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</row>
    <row r="830" spans="1:31" s="1" customFormat="1">
      <c r="A830" s="5" t="s">
        <v>192</v>
      </c>
      <c r="B830" s="118" t="s">
        <v>814</v>
      </c>
      <c r="C830" s="119" t="s">
        <v>658</v>
      </c>
      <c r="D830" s="96" t="s">
        <v>658</v>
      </c>
      <c r="E830" s="93" t="s">
        <v>834</v>
      </c>
      <c r="F830" s="93" t="s">
        <v>212</v>
      </c>
      <c r="G830" s="73">
        <v>730000</v>
      </c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</row>
    <row r="831" spans="1:31" s="1" customFormat="1" ht="31.5">
      <c r="A831" s="5" t="s">
        <v>835</v>
      </c>
      <c r="B831" s="118" t="s">
        <v>814</v>
      </c>
      <c r="C831" s="119" t="s">
        <v>658</v>
      </c>
      <c r="D831" s="96" t="s">
        <v>658</v>
      </c>
      <c r="E831" s="93" t="s">
        <v>836</v>
      </c>
      <c r="F831" s="93" t="s">
        <v>72</v>
      </c>
      <c r="G831" s="73">
        <f t="shared" ref="G831:G833" si="122">G832</f>
        <v>5313180</v>
      </c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</row>
    <row r="832" spans="1:31" s="1" customFormat="1">
      <c r="A832" s="5" t="s">
        <v>100</v>
      </c>
      <c r="B832" s="118" t="s">
        <v>814</v>
      </c>
      <c r="C832" s="119" t="s">
        <v>658</v>
      </c>
      <c r="D832" s="96" t="s">
        <v>658</v>
      </c>
      <c r="E832" s="93" t="s">
        <v>837</v>
      </c>
      <c r="F832" s="93" t="s">
        <v>72</v>
      </c>
      <c r="G832" s="73">
        <f t="shared" si="122"/>
        <v>5313180</v>
      </c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</row>
    <row r="833" spans="1:31" s="1" customFormat="1">
      <c r="A833" s="5" t="s">
        <v>186</v>
      </c>
      <c r="B833" s="118" t="s">
        <v>814</v>
      </c>
      <c r="C833" s="119" t="s">
        <v>658</v>
      </c>
      <c r="D833" s="96" t="s">
        <v>658</v>
      </c>
      <c r="E833" s="93" t="s">
        <v>837</v>
      </c>
      <c r="F833" s="93" t="s">
        <v>206</v>
      </c>
      <c r="G833" s="73">
        <f t="shared" si="122"/>
        <v>5313180</v>
      </c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</row>
    <row r="834" spans="1:31" s="1" customFormat="1" ht="47.25">
      <c r="A834" s="5" t="s">
        <v>187</v>
      </c>
      <c r="B834" s="118" t="s">
        <v>814</v>
      </c>
      <c r="C834" s="119" t="s">
        <v>658</v>
      </c>
      <c r="D834" s="96" t="s">
        <v>658</v>
      </c>
      <c r="E834" s="93" t="s">
        <v>837</v>
      </c>
      <c r="F834" s="93" t="s">
        <v>207</v>
      </c>
      <c r="G834" s="73">
        <v>5313180</v>
      </c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</row>
    <row r="835" spans="1:31" s="1" customFormat="1" ht="31.5">
      <c r="A835" s="5" t="s">
        <v>99</v>
      </c>
      <c r="B835" s="118" t="s">
        <v>814</v>
      </c>
      <c r="C835" s="119" t="s">
        <v>658</v>
      </c>
      <c r="D835" s="96" t="s">
        <v>658</v>
      </c>
      <c r="E835" s="93" t="s">
        <v>113</v>
      </c>
      <c r="F835" s="93" t="s">
        <v>72</v>
      </c>
      <c r="G835" s="73">
        <f t="shared" ref="G835:G839" si="123">G836</f>
        <v>390000</v>
      </c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</row>
    <row r="836" spans="1:31" s="1" customFormat="1" ht="31.5">
      <c r="A836" s="5" t="s">
        <v>619</v>
      </c>
      <c r="B836" s="118" t="s">
        <v>814</v>
      </c>
      <c r="C836" s="119" t="s">
        <v>658</v>
      </c>
      <c r="D836" s="96" t="s">
        <v>658</v>
      </c>
      <c r="E836" s="93" t="s">
        <v>620</v>
      </c>
      <c r="F836" s="93" t="s">
        <v>72</v>
      </c>
      <c r="G836" s="73">
        <f t="shared" si="123"/>
        <v>390000</v>
      </c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</row>
    <row r="837" spans="1:31" s="1" customFormat="1" ht="47.25">
      <c r="A837" s="5" t="s">
        <v>624</v>
      </c>
      <c r="B837" s="118" t="s">
        <v>814</v>
      </c>
      <c r="C837" s="119" t="s">
        <v>658</v>
      </c>
      <c r="D837" s="96" t="s">
        <v>658</v>
      </c>
      <c r="E837" s="93" t="s">
        <v>625</v>
      </c>
      <c r="F837" s="93" t="s">
        <v>72</v>
      </c>
      <c r="G837" s="73">
        <f t="shared" si="123"/>
        <v>390000</v>
      </c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</row>
    <row r="838" spans="1:31" s="1" customFormat="1" ht="31.5">
      <c r="A838" s="5" t="s">
        <v>511</v>
      </c>
      <c r="B838" s="118" t="s">
        <v>814</v>
      </c>
      <c r="C838" s="119" t="s">
        <v>658</v>
      </c>
      <c r="D838" s="96" t="s">
        <v>658</v>
      </c>
      <c r="E838" s="93" t="s">
        <v>626</v>
      </c>
      <c r="F838" s="93" t="s">
        <v>72</v>
      </c>
      <c r="G838" s="73">
        <f t="shared" si="123"/>
        <v>390000</v>
      </c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</row>
    <row r="839" spans="1:31" s="1" customFormat="1">
      <c r="A839" s="5" t="s">
        <v>186</v>
      </c>
      <c r="B839" s="118" t="s">
        <v>814</v>
      </c>
      <c r="C839" s="119" t="s">
        <v>658</v>
      </c>
      <c r="D839" s="96" t="s">
        <v>658</v>
      </c>
      <c r="E839" s="93" t="s">
        <v>626</v>
      </c>
      <c r="F839" s="93" t="s">
        <v>206</v>
      </c>
      <c r="G839" s="73">
        <f t="shared" si="123"/>
        <v>390000</v>
      </c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</row>
    <row r="840" spans="1:31" s="1" customFormat="1">
      <c r="A840" s="5" t="s">
        <v>192</v>
      </c>
      <c r="B840" s="118" t="s">
        <v>814</v>
      </c>
      <c r="C840" s="119" t="s">
        <v>658</v>
      </c>
      <c r="D840" s="96" t="s">
        <v>658</v>
      </c>
      <c r="E840" s="93" t="s">
        <v>626</v>
      </c>
      <c r="F840" s="93" t="s">
        <v>212</v>
      </c>
      <c r="G840" s="73">
        <v>390000</v>
      </c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</row>
    <row r="841" spans="1:31" s="149" customFormat="1">
      <c r="A841" s="107" t="s">
        <v>228</v>
      </c>
      <c r="B841" s="108" t="s">
        <v>814</v>
      </c>
      <c r="C841" s="109" t="s">
        <v>664</v>
      </c>
      <c r="D841" s="110" t="s">
        <v>566</v>
      </c>
      <c r="E841" s="111" t="s">
        <v>3</v>
      </c>
      <c r="F841" s="111" t="s">
        <v>72</v>
      </c>
      <c r="G841" s="112">
        <f>G842+G915</f>
        <v>366718385.51000005</v>
      </c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</row>
    <row r="842" spans="1:31" s="147" customFormat="1">
      <c r="A842" s="3" t="s">
        <v>229</v>
      </c>
      <c r="B842" s="113" t="s">
        <v>814</v>
      </c>
      <c r="C842" s="114" t="s">
        <v>664</v>
      </c>
      <c r="D842" s="115" t="s">
        <v>567</v>
      </c>
      <c r="E842" s="116" t="s">
        <v>3</v>
      </c>
      <c r="F842" s="116" t="s">
        <v>72</v>
      </c>
      <c r="G842" s="117">
        <f>G843+G891+G903+G909</f>
        <v>348668785.51000005</v>
      </c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</row>
    <row r="843" spans="1:31" s="1" customFormat="1">
      <c r="A843" s="5" t="s">
        <v>222</v>
      </c>
      <c r="B843" s="118" t="s">
        <v>814</v>
      </c>
      <c r="C843" s="119" t="s">
        <v>664</v>
      </c>
      <c r="D843" s="96" t="s">
        <v>567</v>
      </c>
      <c r="E843" s="93" t="s">
        <v>237</v>
      </c>
      <c r="F843" s="93" t="s">
        <v>72</v>
      </c>
      <c r="G843" s="73">
        <f>G844+G851</f>
        <v>334904445.51000005</v>
      </c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</row>
    <row r="844" spans="1:31" s="1" customFormat="1" ht="47.25">
      <c r="A844" s="5" t="s">
        <v>252</v>
      </c>
      <c r="B844" s="118" t="s">
        <v>814</v>
      </c>
      <c r="C844" s="119" t="s">
        <v>664</v>
      </c>
      <c r="D844" s="96" t="s">
        <v>567</v>
      </c>
      <c r="E844" s="93" t="s">
        <v>272</v>
      </c>
      <c r="F844" s="93" t="s">
        <v>72</v>
      </c>
      <c r="G844" s="73">
        <f>G845</f>
        <v>7247000</v>
      </c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</row>
    <row r="845" spans="1:31" s="1" customFormat="1" ht="63">
      <c r="A845" s="5" t="s">
        <v>253</v>
      </c>
      <c r="B845" s="118" t="s">
        <v>814</v>
      </c>
      <c r="C845" s="119" t="s">
        <v>664</v>
      </c>
      <c r="D845" s="96" t="s">
        <v>567</v>
      </c>
      <c r="E845" s="93" t="s">
        <v>273</v>
      </c>
      <c r="F845" s="93" t="s">
        <v>72</v>
      </c>
      <c r="G845" s="73">
        <f t="shared" ref="G845:G849" si="124">G846</f>
        <v>7247000</v>
      </c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</row>
    <row r="846" spans="1:31" s="1" customFormat="1">
      <c r="A846" s="5" t="s">
        <v>484</v>
      </c>
      <c r="B846" s="118" t="s">
        <v>814</v>
      </c>
      <c r="C846" s="119" t="s">
        <v>664</v>
      </c>
      <c r="D846" s="96" t="s">
        <v>567</v>
      </c>
      <c r="E846" s="93" t="s">
        <v>486</v>
      </c>
      <c r="F846" s="93" t="s">
        <v>72</v>
      </c>
      <c r="G846" s="73">
        <f>G847+G849</f>
        <v>7247000</v>
      </c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</row>
    <row r="847" spans="1:31" s="1" customFormat="1">
      <c r="A847" s="5" t="s">
        <v>186</v>
      </c>
      <c r="B847" s="118" t="s">
        <v>814</v>
      </c>
      <c r="C847" s="119" t="s">
        <v>664</v>
      </c>
      <c r="D847" s="96" t="s">
        <v>567</v>
      </c>
      <c r="E847" s="93" t="s">
        <v>486</v>
      </c>
      <c r="F847" s="93" t="s">
        <v>206</v>
      </c>
      <c r="G847" s="73">
        <f t="shared" si="124"/>
        <v>6327000</v>
      </c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</row>
    <row r="848" spans="1:31" s="1" customFormat="1">
      <c r="A848" s="5" t="s">
        <v>192</v>
      </c>
      <c r="B848" s="118" t="s">
        <v>814</v>
      </c>
      <c r="C848" s="119" t="s">
        <v>664</v>
      </c>
      <c r="D848" s="96" t="s">
        <v>567</v>
      </c>
      <c r="E848" s="93" t="s">
        <v>486</v>
      </c>
      <c r="F848" s="93" t="s">
        <v>212</v>
      </c>
      <c r="G848" s="73">
        <v>6327000</v>
      </c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</row>
    <row r="849" spans="1:31" s="1" customFormat="1">
      <c r="A849" s="5" t="s">
        <v>188</v>
      </c>
      <c r="B849" s="118" t="s">
        <v>814</v>
      </c>
      <c r="C849" s="119" t="s">
        <v>664</v>
      </c>
      <c r="D849" s="96" t="s">
        <v>567</v>
      </c>
      <c r="E849" s="93" t="s">
        <v>486</v>
      </c>
      <c r="F849" s="93" t="s">
        <v>208</v>
      </c>
      <c r="G849" s="73">
        <f t="shared" si="124"/>
        <v>920000</v>
      </c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</row>
    <row r="850" spans="1:31" s="1" customFormat="1">
      <c r="A850" s="5" t="s">
        <v>193</v>
      </c>
      <c r="B850" s="118" t="s">
        <v>814</v>
      </c>
      <c r="C850" s="119" t="s">
        <v>664</v>
      </c>
      <c r="D850" s="96" t="s">
        <v>567</v>
      </c>
      <c r="E850" s="93" t="s">
        <v>486</v>
      </c>
      <c r="F850" s="93" t="s">
        <v>213</v>
      </c>
      <c r="G850" s="73">
        <v>920000</v>
      </c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</row>
    <row r="851" spans="1:31" s="1" customFormat="1">
      <c r="A851" s="5" t="s">
        <v>223</v>
      </c>
      <c r="B851" s="118" t="s">
        <v>814</v>
      </c>
      <c r="C851" s="119" t="s">
        <v>664</v>
      </c>
      <c r="D851" s="96" t="s">
        <v>567</v>
      </c>
      <c r="E851" s="93" t="s">
        <v>238</v>
      </c>
      <c r="F851" s="93" t="s">
        <v>72</v>
      </c>
      <c r="G851" s="73">
        <f>G852+G860+G867+G874+G880+G887</f>
        <v>327657445.51000005</v>
      </c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</row>
    <row r="852" spans="1:31" s="1" customFormat="1" ht="31.5">
      <c r="A852" s="5" t="s">
        <v>230</v>
      </c>
      <c r="B852" s="118" t="s">
        <v>814</v>
      </c>
      <c r="C852" s="119" t="s">
        <v>664</v>
      </c>
      <c r="D852" s="96" t="s">
        <v>567</v>
      </c>
      <c r="E852" s="93" t="s">
        <v>243</v>
      </c>
      <c r="F852" s="93" t="s">
        <v>72</v>
      </c>
      <c r="G852" s="73">
        <f>G853</f>
        <v>165264098.27000001</v>
      </c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</row>
    <row r="853" spans="1:31" s="1" customFormat="1">
      <c r="A853" s="5" t="s">
        <v>100</v>
      </c>
      <c r="B853" s="118" t="s">
        <v>814</v>
      </c>
      <c r="C853" s="119" t="s">
        <v>664</v>
      </c>
      <c r="D853" s="96" t="s">
        <v>567</v>
      </c>
      <c r="E853" s="93" t="s">
        <v>244</v>
      </c>
      <c r="F853" s="93" t="s">
        <v>72</v>
      </c>
      <c r="G853" s="73">
        <f>G854+G857</f>
        <v>165264098.27000001</v>
      </c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</row>
    <row r="854" spans="1:31" s="1" customFormat="1">
      <c r="A854" s="5" t="s">
        <v>186</v>
      </c>
      <c r="B854" s="118" t="s">
        <v>814</v>
      </c>
      <c r="C854" s="119" t="s">
        <v>664</v>
      </c>
      <c r="D854" s="96" t="s">
        <v>567</v>
      </c>
      <c r="E854" s="93" t="s">
        <v>244</v>
      </c>
      <c r="F854" s="93" t="s">
        <v>206</v>
      </c>
      <c r="G854" s="73">
        <f>G855+G856</f>
        <v>58921128.880000003</v>
      </c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</row>
    <row r="855" spans="1:31" s="1" customFormat="1" ht="47.25">
      <c r="A855" s="5" t="s">
        <v>187</v>
      </c>
      <c r="B855" s="118"/>
      <c r="C855" s="119"/>
      <c r="D855" s="96"/>
      <c r="E855" s="93" t="s">
        <v>244</v>
      </c>
      <c r="F855" s="93" t="s">
        <v>207</v>
      </c>
      <c r="G855" s="73">
        <v>58821128.880000003</v>
      </c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</row>
    <row r="856" spans="1:31" s="1" customFormat="1">
      <c r="A856" s="5" t="s">
        <v>192</v>
      </c>
      <c r="B856" s="118" t="s">
        <v>814</v>
      </c>
      <c r="C856" s="119" t="s">
        <v>664</v>
      </c>
      <c r="D856" s="96" t="s">
        <v>567</v>
      </c>
      <c r="E856" s="93" t="s">
        <v>244</v>
      </c>
      <c r="F856" s="93" t="s">
        <v>212</v>
      </c>
      <c r="G856" s="73">
        <v>100000</v>
      </c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</row>
    <row r="857" spans="1:31" s="1" customFormat="1">
      <c r="A857" s="5" t="s">
        <v>188</v>
      </c>
      <c r="B857" s="118" t="s">
        <v>814</v>
      </c>
      <c r="C857" s="119" t="s">
        <v>664</v>
      </c>
      <c r="D857" s="96" t="s">
        <v>567</v>
      </c>
      <c r="E857" s="93" t="s">
        <v>244</v>
      </c>
      <c r="F857" s="93" t="s">
        <v>208</v>
      </c>
      <c r="G857" s="73">
        <f>G858+G859</f>
        <v>106342969.39</v>
      </c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</row>
    <row r="858" spans="1:31" s="1" customFormat="1" ht="47.25">
      <c r="A858" s="5" t="s">
        <v>189</v>
      </c>
      <c r="B858" s="118" t="s">
        <v>814</v>
      </c>
      <c r="C858" s="119" t="s">
        <v>664</v>
      </c>
      <c r="D858" s="96" t="s">
        <v>567</v>
      </c>
      <c r="E858" s="93" t="s">
        <v>244</v>
      </c>
      <c r="F858" s="93" t="s">
        <v>209</v>
      </c>
      <c r="G858" s="73">
        <v>82942969.390000001</v>
      </c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</row>
    <row r="859" spans="1:31" s="1" customFormat="1">
      <c r="A859" s="5" t="s">
        <v>193</v>
      </c>
      <c r="B859" s="118" t="s">
        <v>814</v>
      </c>
      <c r="C859" s="119" t="s">
        <v>664</v>
      </c>
      <c r="D859" s="96" t="s">
        <v>567</v>
      </c>
      <c r="E859" s="93" t="s">
        <v>244</v>
      </c>
      <c r="F859" s="93" t="s">
        <v>213</v>
      </c>
      <c r="G859" s="73">
        <v>23400000</v>
      </c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</row>
    <row r="860" spans="1:31" s="1" customFormat="1" ht="31.5">
      <c r="A860" s="5" t="s">
        <v>462</v>
      </c>
      <c r="B860" s="118" t="s">
        <v>814</v>
      </c>
      <c r="C860" s="119" t="s">
        <v>664</v>
      </c>
      <c r="D860" s="96" t="s">
        <v>567</v>
      </c>
      <c r="E860" s="93" t="s">
        <v>468</v>
      </c>
      <c r="F860" s="93" t="s">
        <v>72</v>
      </c>
      <c r="G860" s="73">
        <f>G861+G864</f>
        <v>70282591.079999998</v>
      </c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</row>
    <row r="861" spans="1:31" s="1" customFormat="1">
      <c r="A861" s="5" t="s">
        <v>100</v>
      </c>
      <c r="B861" s="118" t="s">
        <v>814</v>
      </c>
      <c r="C861" s="119" t="s">
        <v>664</v>
      </c>
      <c r="D861" s="96" t="s">
        <v>567</v>
      </c>
      <c r="E861" s="93" t="s">
        <v>469</v>
      </c>
      <c r="F861" s="93" t="s">
        <v>72</v>
      </c>
      <c r="G861" s="73">
        <f t="shared" ref="G861:G862" si="125">G862</f>
        <v>67440633.010000005</v>
      </c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</row>
    <row r="862" spans="1:31" s="1" customFormat="1">
      <c r="A862" s="5" t="s">
        <v>186</v>
      </c>
      <c r="B862" s="118" t="s">
        <v>814</v>
      </c>
      <c r="C862" s="119" t="s">
        <v>664</v>
      </c>
      <c r="D862" s="96" t="s">
        <v>567</v>
      </c>
      <c r="E862" s="93" t="s">
        <v>469</v>
      </c>
      <c r="F862" s="93" t="s">
        <v>206</v>
      </c>
      <c r="G862" s="73">
        <f t="shared" si="125"/>
        <v>67440633.010000005</v>
      </c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</row>
    <row r="863" spans="1:31" s="1" customFormat="1" ht="47.25">
      <c r="A863" s="5" t="s">
        <v>187</v>
      </c>
      <c r="B863" s="118" t="s">
        <v>814</v>
      </c>
      <c r="C863" s="119" t="s">
        <v>664</v>
      </c>
      <c r="D863" s="96" t="s">
        <v>567</v>
      </c>
      <c r="E863" s="93" t="s">
        <v>469</v>
      </c>
      <c r="F863" s="93" t="s">
        <v>207</v>
      </c>
      <c r="G863" s="73">
        <v>67440633.010000005</v>
      </c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</row>
    <row r="864" spans="1:31" s="1" customFormat="1" ht="31.5">
      <c r="A864" s="5" t="s">
        <v>838</v>
      </c>
      <c r="B864" s="118" t="s">
        <v>814</v>
      </c>
      <c r="C864" s="119" t="s">
        <v>664</v>
      </c>
      <c r="D864" s="96" t="s">
        <v>567</v>
      </c>
      <c r="E864" s="93" t="s">
        <v>839</v>
      </c>
      <c r="F864" s="93" t="s">
        <v>72</v>
      </c>
      <c r="G864" s="73">
        <f t="shared" ref="G864:G865" si="126">G865</f>
        <v>2841958.07</v>
      </c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</row>
    <row r="865" spans="1:31" s="1" customFormat="1">
      <c r="A865" s="5" t="s">
        <v>186</v>
      </c>
      <c r="B865" s="118" t="s">
        <v>814</v>
      </c>
      <c r="C865" s="119" t="s">
        <v>664</v>
      </c>
      <c r="D865" s="96" t="s">
        <v>567</v>
      </c>
      <c r="E865" s="93" t="s">
        <v>839</v>
      </c>
      <c r="F865" s="93" t="s">
        <v>206</v>
      </c>
      <c r="G865" s="73">
        <f t="shared" si="126"/>
        <v>2841958.07</v>
      </c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</row>
    <row r="866" spans="1:31" s="1" customFormat="1">
      <c r="A866" s="5" t="s">
        <v>192</v>
      </c>
      <c r="B866" s="118" t="s">
        <v>814</v>
      </c>
      <c r="C866" s="119" t="s">
        <v>664</v>
      </c>
      <c r="D866" s="96" t="s">
        <v>567</v>
      </c>
      <c r="E866" s="93" t="s">
        <v>839</v>
      </c>
      <c r="F866" s="93" t="s">
        <v>212</v>
      </c>
      <c r="G866" s="73">
        <v>2841958.07</v>
      </c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</row>
    <row r="867" spans="1:31" s="1" customFormat="1" ht="31.5">
      <c r="A867" s="5" t="s">
        <v>840</v>
      </c>
      <c r="B867" s="118" t="s">
        <v>814</v>
      </c>
      <c r="C867" s="119" t="s">
        <v>664</v>
      </c>
      <c r="D867" s="96" t="s">
        <v>567</v>
      </c>
      <c r="E867" s="93" t="s">
        <v>841</v>
      </c>
      <c r="F867" s="93" t="s">
        <v>72</v>
      </c>
      <c r="G867" s="73">
        <f t="shared" ref="G867" si="127">G868</f>
        <v>83926651.799999997</v>
      </c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</row>
    <row r="868" spans="1:31" s="1" customFormat="1">
      <c r="A868" s="5" t="s">
        <v>100</v>
      </c>
      <c r="B868" s="118" t="s">
        <v>814</v>
      </c>
      <c r="C868" s="119" t="s">
        <v>664</v>
      </c>
      <c r="D868" s="96" t="s">
        <v>567</v>
      </c>
      <c r="E868" s="93" t="s">
        <v>842</v>
      </c>
      <c r="F868" s="93" t="s">
        <v>72</v>
      </c>
      <c r="G868" s="73">
        <f>G869+G872</f>
        <v>83926651.799999997</v>
      </c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</row>
    <row r="869" spans="1:31" s="1" customFormat="1">
      <c r="A869" s="5" t="s">
        <v>186</v>
      </c>
      <c r="B869" s="118" t="s">
        <v>814</v>
      </c>
      <c r="C869" s="119" t="s">
        <v>664</v>
      </c>
      <c r="D869" s="96" t="s">
        <v>567</v>
      </c>
      <c r="E869" s="93" t="s">
        <v>842</v>
      </c>
      <c r="F869" s="93" t="s">
        <v>206</v>
      </c>
      <c r="G869" s="73">
        <f>G870+G871</f>
        <v>71096801.799999997</v>
      </c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</row>
    <row r="870" spans="1:31" s="1" customFormat="1" ht="47.25">
      <c r="A870" s="5" t="s">
        <v>187</v>
      </c>
      <c r="B870" s="118" t="s">
        <v>814</v>
      </c>
      <c r="C870" s="119" t="s">
        <v>664</v>
      </c>
      <c r="D870" s="96" t="s">
        <v>567</v>
      </c>
      <c r="E870" s="93" t="s">
        <v>842</v>
      </c>
      <c r="F870" s="93" t="s">
        <v>207</v>
      </c>
      <c r="G870" s="73">
        <v>70926801.799999997</v>
      </c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</row>
    <row r="871" spans="1:31" s="1" customFormat="1">
      <c r="A871" s="5" t="s">
        <v>192</v>
      </c>
      <c r="B871" s="118" t="s">
        <v>814</v>
      </c>
      <c r="C871" s="119" t="s">
        <v>664</v>
      </c>
      <c r="D871" s="96" t="s">
        <v>567</v>
      </c>
      <c r="E871" s="93" t="s">
        <v>842</v>
      </c>
      <c r="F871" s="93" t="s">
        <v>212</v>
      </c>
      <c r="G871" s="73">
        <v>170000</v>
      </c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</row>
    <row r="872" spans="1:31" s="1" customFormat="1">
      <c r="A872" s="5" t="s">
        <v>188</v>
      </c>
      <c r="B872" s="118" t="s">
        <v>814</v>
      </c>
      <c r="C872" s="119" t="s">
        <v>664</v>
      </c>
      <c r="D872" s="96" t="s">
        <v>567</v>
      </c>
      <c r="E872" s="93" t="s">
        <v>842</v>
      </c>
      <c r="F872" s="93" t="s">
        <v>208</v>
      </c>
      <c r="G872" s="73">
        <f>G873</f>
        <v>12829850</v>
      </c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</row>
    <row r="873" spans="1:31" s="1" customFormat="1" ht="47.25">
      <c r="A873" s="5" t="s">
        <v>189</v>
      </c>
      <c r="B873" s="118" t="s">
        <v>814</v>
      </c>
      <c r="C873" s="119" t="s">
        <v>664</v>
      </c>
      <c r="D873" s="96" t="s">
        <v>567</v>
      </c>
      <c r="E873" s="93" t="s">
        <v>842</v>
      </c>
      <c r="F873" s="93" t="s">
        <v>209</v>
      </c>
      <c r="G873" s="73">
        <v>12829850</v>
      </c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</row>
    <row r="874" spans="1:31" s="1" customFormat="1" ht="78.75">
      <c r="A874" s="5" t="s">
        <v>815</v>
      </c>
      <c r="B874" s="118" t="s">
        <v>814</v>
      </c>
      <c r="C874" s="119" t="s">
        <v>664</v>
      </c>
      <c r="D874" s="96" t="s">
        <v>567</v>
      </c>
      <c r="E874" s="93" t="s">
        <v>816</v>
      </c>
      <c r="F874" s="93" t="s">
        <v>72</v>
      </c>
      <c r="G874" s="73">
        <f t="shared" ref="G874" si="128">G875</f>
        <v>1377250</v>
      </c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</row>
    <row r="875" spans="1:31" s="1" customFormat="1" ht="78.75">
      <c r="A875" s="5" t="s">
        <v>817</v>
      </c>
      <c r="B875" s="118" t="s">
        <v>814</v>
      </c>
      <c r="C875" s="119" t="s">
        <v>664</v>
      </c>
      <c r="D875" s="96" t="s">
        <v>567</v>
      </c>
      <c r="E875" s="93" t="s">
        <v>818</v>
      </c>
      <c r="F875" s="93" t="s">
        <v>72</v>
      </c>
      <c r="G875" s="73">
        <f>G876+G878</f>
        <v>1377250</v>
      </c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</row>
    <row r="876" spans="1:31" s="1" customFormat="1">
      <c r="A876" s="5" t="s">
        <v>186</v>
      </c>
      <c r="B876" s="118" t="s">
        <v>814</v>
      </c>
      <c r="C876" s="119" t="s">
        <v>664</v>
      </c>
      <c r="D876" s="96" t="s">
        <v>567</v>
      </c>
      <c r="E876" s="93" t="s">
        <v>818</v>
      </c>
      <c r="F876" s="93" t="s">
        <v>206</v>
      </c>
      <c r="G876" s="73">
        <f>G877</f>
        <v>1337250</v>
      </c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</row>
    <row r="877" spans="1:31" s="1" customFormat="1">
      <c r="A877" s="5" t="s">
        <v>192</v>
      </c>
      <c r="B877" s="118" t="s">
        <v>814</v>
      </c>
      <c r="C877" s="119" t="s">
        <v>664</v>
      </c>
      <c r="D877" s="96" t="s">
        <v>567</v>
      </c>
      <c r="E877" s="93" t="s">
        <v>818</v>
      </c>
      <c r="F877" s="93" t="s">
        <v>212</v>
      </c>
      <c r="G877" s="73">
        <v>1337250</v>
      </c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</row>
    <row r="878" spans="1:31" s="1" customFormat="1">
      <c r="A878" s="5" t="s">
        <v>188</v>
      </c>
      <c r="B878" s="118" t="s">
        <v>814</v>
      </c>
      <c r="C878" s="119" t="s">
        <v>664</v>
      </c>
      <c r="D878" s="96" t="s">
        <v>567</v>
      </c>
      <c r="E878" s="93" t="s">
        <v>818</v>
      </c>
      <c r="F878" s="93" t="s">
        <v>208</v>
      </c>
      <c r="G878" s="73">
        <f>G879</f>
        <v>40000</v>
      </c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</row>
    <row r="879" spans="1:31" s="1" customFormat="1">
      <c r="A879" s="5" t="s">
        <v>193</v>
      </c>
      <c r="B879" s="118" t="s">
        <v>814</v>
      </c>
      <c r="C879" s="119" t="s">
        <v>664</v>
      </c>
      <c r="D879" s="96" t="s">
        <v>567</v>
      </c>
      <c r="E879" s="93" t="s">
        <v>818</v>
      </c>
      <c r="F879" s="93" t="s">
        <v>213</v>
      </c>
      <c r="G879" s="73">
        <v>40000</v>
      </c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</row>
    <row r="880" spans="1:31" s="1" customFormat="1" ht="47.25">
      <c r="A880" s="5" t="s">
        <v>231</v>
      </c>
      <c r="B880" s="118" t="s">
        <v>814</v>
      </c>
      <c r="C880" s="119" t="s">
        <v>664</v>
      </c>
      <c r="D880" s="96" t="s">
        <v>567</v>
      </c>
      <c r="E880" s="93" t="s">
        <v>245</v>
      </c>
      <c r="F880" s="93" t="s">
        <v>72</v>
      </c>
      <c r="G880" s="73">
        <f>G881+G884</f>
        <v>3067590</v>
      </c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</row>
    <row r="881" spans="1:31" s="1" customFormat="1" ht="31.5">
      <c r="A881" s="5" t="s">
        <v>232</v>
      </c>
      <c r="B881" s="118" t="s">
        <v>814</v>
      </c>
      <c r="C881" s="119" t="s">
        <v>664</v>
      </c>
      <c r="D881" s="96" t="s">
        <v>567</v>
      </c>
      <c r="E881" s="93" t="s">
        <v>246</v>
      </c>
      <c r="F881" s="93" t="s">
        <v>72</v>
      </c>
      <c r="G881" s="73">
        <f t="shared" ref="G881:G882" si="129">G882</f>
        <v>2817600</v>
      </c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</row>
    <row r="882" spans="1:31" s="1" customFormat="1">
      <c r="A882" s="5" t="s">
        <v>186</v>
      </c>
      <c r="B882" s="118" t="s">
        <v>814</v>
      </c>
      <c r="C882" s="119" t="s">
        <v>664</v>
      </c>
      <c r="D882" s="96" t="s">
        <v>567</v>
      </c>
      <c r="E882" s="93" t="s">
        <v>246</v>
      </c>
      <c r="F882" s="93" t="s">
        <v>206</v>
      </c>
      <c r="G882" s="73">
        <f t="shared" si="129"/>
        <v>2817600</v>
      </c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</row>
    <row r="883" spans="1:31" s="1" customFormat="1">
      <c r="A883" s="5" t="s">
        <v>192</v>
      </c>
      <c r="B883" s="118" t="s">
        <v>814</v>
      </c>
      <c r="C883" s="119" t="s">
        <v>664</v>
      </c>
      <c r="D883" s="96" t="s">
        <v>567</v>
      </c>
      <c r="E883" s="93" t="s">
        <v>246</v>
      </c>
      <c r="F883" s="93" t="s">
        <v>212</v>
      </c>
      <c r="G883" s="73">
        <v>2817600</v>
      </c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</row>
    <row r="884" spans="1:31" s="1" customFormat="1" ht="63">
      <c r="A884" s="5" t="s">
        <v>233</v>
      </c>
      <c r="B884" s="118" t="s">
        <v>814</v>
      </c>
      <c r="C884" s="119" t="s">
        <v>664</v>
      </c>
      <c r="D884" s="96" t="s">
        <v>567</v>
      </c>
      <c r="E884" s="93" t="s">
        <v>247</v>
      </c>
      <c r="F884" s="93" t="s">
        <v>72</v>
      </c>
      <c r="G884" s="73">
        <f t="shared" ref="G884:G885" si="130">G885</f>
        <v>249990</v>
      </c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</row>
    <row r="885" spans="1:31" s="1" customFormat="1">
      <c r="A885" s="5" t="s">
        <v>186</v>
      </c>
      <c r="B885" s="118" t="s">
        <v>814</v>
      </c>
      <c r="C885" s="119" t="s">
        <v>664</v>
      </c>
      <c r="D885" s="96" t="s">
        <v>567</v>
      </c>
      <c r="E885" s="93" t="s">
        <v>247</v>
      </c>
      <c r="F885" s="93" t="s">
        <v>206</v>
      </c>
      <c r="G885" s="73">
        <f t="shared" si="130"/>
        <v>249990</v>
      </c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</row>
    <row r="886" spans="1:31" s="1" customFormat="1">
      <c r="A886" s="5" t="s">
        <v>192</v>
      </c>
      <c r="B886" s="118" t="s">
        <v>814</v>
      </c>
      <c r="C886" s="119" t="s">
        <v>664</v>
      </c>
      <c r="D886" s="96" t="s">
        <v>567</v>
      </c>
      <c r="E886" s="93" t="s">
        <v>247</v>
      </c>
      <c r="F886" s="93" t="s">
        <v>212</v>
      </c>
      <c r="G886" s="73">
        <v>249990</v>
      </c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</row>
    <row r="887" spans="1:31" s="1" customFormat="1" ht="31.5">
      <c r="A887" s="5" t="s">
        <v>843</v>
      </c>
      <c r="B887" s="118" t="s">
        <v>814</v>
      </c>
      <c r="C887" s="119" t="s">
        <v>664</v>
      </c>
      <c r="D887" s="96" t="s">
        <v>567</v>
      </c>
      <c r="E887" s="93" t="s">
        <v>844</v>
      </c>
      <c r="F887" s="93" t="s">
        <v>72</v>
      </c>
      <c r="G887" s="73">
        <f t="shared" ref="G887:G889" si="131">G888</f>
        <v>3739264.36</v>
      </c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</row>
    <row r="888" spans="1:31" s="1" customFormat="1">
      <c r="A888" s="5" t="s">
        <v>100</v>
      </c>
      <c r="B888" s="118" t="s">
        <v>814</v>
      </c>
      <c r="C888" s="119" t="s">
        <v>664</v>
      </c>
      <c r="D888" s="96" t="s">
        <v>567</v>
      </c>
      <c r="E888" s="93" t="s">
        <v>845</v>
      </c>
      <c r="F888" s="93" t="s">
        <v>72</v>
      </c>
      <c r="G888" s="73">
        <f t="shared" si="131"/>
        <v>3739264.36</v>
      </c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</row>
    <row r="889" spans="1:31" s="1" customFormat="1">
      <c r="A889" s="5" t="s">
        <v>186</v>
      </c>
      <c r="B889" s="118" t="s">
        <v>814</v>
      </c>
      <c r="C889" s="119" t="s">
        <v>664</v>
      </c>
      <c r="D889" s="96" t="s">
        <v>567</v>
      </c>
      <c r="E889" s="93" t="s">
        <v>845</v>
      </c>
      <c r="F889" s="93" t="s">
        <v>206</v>
      </c>
      <c r="G889" s="73">
        <f t="shared" si="131"/>
        <v>3739264.36</v>
      </c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</row>
    <row r="890" spans="1:31" s="1" customFormat="1" ht="47.25">
      <c r="A890" s="5" t="s">
        <v>187</v>
      </c>
      <c r="B890" s="118" t="s">
        <v>814</v>
      </c>
      <c r="C890" s="119" t="s">
        <v>664</v>
      </c>
      <c r="D890" s="96" t="s">
        <v>567</v>
      </c>
      <c r="E890" s="93" t="s">
        <v>845</v>
      </c>
      <c r="F890" s="93" t="s">
        <v>207</v>
      </c>
      <c r="G890" s="73">
        <v>3739264.36</v>
      </c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</row>
    <row r="891" spans="1:31" s="1" customFormat="1" ht="31.5">
      <c r="A891" s="5" t="s">
        <v>99</v>
      </c>
      <c r="B891" s="118" t="s">
        <v>814</v>
      </c>
      <c r="C891" s="119" t="s">
        <v>664</v>
      </c>
      <c r="D891" s="96" t="s">
        <v>567</v>
      </c>
      <c r="E891" s="93" t="s">
        <v>113</v>
      </c>
      <c r="F891" s="93" t="s">
        <v>72</v>
      </c>
      <c r="G891" s="73">
        <f t="shared" ref="G891:G895" si="132">G892</f>
        <v>12207610</v>
      </c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</row>
    <row r="892" spans="1:31" s="1" customFormat="1" ht="31.5">
      <c r="A892" s="5" t="s">
        <v>619</v>
      </c>
      <c r="B892" s="118" t="s">
        <v>814</v>
      </c>
      <c r="C892" s="119" t="s">
        <v>664</v>
      </c>
      <c r="D892" s="96" t="s">
        <v>567</v>
      </c>
      <c r="E892" s="93" t="s">
        <v>620</v>
      </c>
      <c r="F892" s="93" t="s">
        <v>72</v>
      </c>
      <c r="G892" s="73">
        <f>G893+G897</f>
        <v>12207610</v>
      </c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</row>
    <row r="893" spans="1:31" s="1" customFormat="1" ht="31.5">
      <c r="A893" s="5" t="s">
        <v>629</v>
      </c>
      <c r="B893" s="118" t="s">
        <v>814</v>
      </c>
      <c r="C893" s="119" t="s">
        <v>664</v>
      </c>
      <c r="D893" s="96" t="s">
        <v>567</v>
      </c>
      <c r="E893" s="93" t="s">
        <v>630</v>
      </c>
      <c r="F893" s="93" t="s">
        <v>72</v>
      </c>
      <c r="G893" s="73">
        <f t="shared" si="132"/>
        <v>76500</v>
      </c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</row>
    <row r="894" spans="1:31" s="1" customFormat="1" ht="31.5">
      <c r="A894" s="5" t="s">
        <v>511</v>
      </c>
      <c r="B894" s="118" t="s">
        <v>814</v>
      </c>
      <c r="C894" s="119" t="s">
        <v>664</v>
      </c>
      <c r="D894" s="96" t="s">
        <v>567</v>
      </c>
      <c r="E894" s="93" t="s">
        <v>631</v>
      </c>
      <c r="F894" s="93" t="s">
        <v>72</v>
      </c>
      <c r="G894" s="73">
        <f t="shared" si="132"/>
        <v>76500</v>
      </c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</row>
    <row r="895" spans="1:31" s="1" customFormat="1">
      <c r="A895" s="5" t="s">
        <v>186</v>
      </c>
      <c r="B895" s="118" t="s">
        <v>814</v>
      </c>
      <c r="C895" s="119" t="s">
        <v>664</v>
      </c>
      <c r="D895" s="96" t="s">
        <v>567</v>
      </c>
      <c r="E895" s="93" t="s">
        <v>631</v>
      </c>
      <c r="F895" s="93" t="s">
        <v>206</v>
      </c>
      <c r="G895" s="73">
        <f t="shared" si="132"/>
        <v>76500</v>
      </c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</row>
    <row r="896" spans="1:31" s="1" customFormat="1">
      <c r="A896" s="5" t="s">
        <v>192</v>
      </c>
      <c r="B896" s="118" t="s">
        <v>814</v>
      </c>
      <c r="C896" s="119" t="s">
        <v>664</v>
      </c>
      <c r="D896" s="96" t="s">
        <v>567</v>
      </c>
      <c r="E896" s="93" t="s">
        <v>631</v>
      </c>
      <c r="F896" s="93" t="s">
        <v>212</v>
      </c>
      <c r="G896" s="73">
        <v>76500</v>
      </c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</row>
    <row r="897" spans="1:31" s="1" customFormat="1" ht="47.25">
      <c r="A897" s="5" t="s">
        <v>761</v>
      </c>
      <c r="B897" s="118" t="s">
        <v>814</v>
      </c>
      <c r="C897" s="119" t="s">
        <v>664</v>
      </c>
      <c r="D897" s="96" t="s">
        <v>567</v>
      </c>
      <c r="E897" s="93" t="s">
        <v>762</v>
      </c>
      <c r="F897" s="93" t="s">
        <v>72</v>
      </c>
      <c r="G897" s="73">
        <f t="shared" ref="G897:G899" si="133">G898</f>
        <v>12131110</v>
      </c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</row>
    <row r="898" spans="1:31" s="1" customFormat="1" ht="31.5">
      <c r="A898" s="5" t="s">
        <v>763</v>
      </c>
      <c r="B898" s="118" t="s">
        <v>814</v>
      </c>
      <c r="C898" s="119" t="s">
        <v>664</v>
      </c>
      <c r="D898" s="96" t="s">
        <v>567</v>
      </c>
      <c r="E898" s="93" t="s">
        <v>764</v>
      </c>
      <c r="F898" s="93" t="s">
        <v>72</v>
      </c>
      <c r="G898" s="73">
        <f>G899+G901</f>
        <v>12131110</v>
      </c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</row>
    <row r="899" spans="1:31" s="1" customFormat="1">
      <c r="A899" s="5" t="s">
        <v>186</v>
      </c>
      <c r="B899" s="118" t="s">
        <v>814</v>
      </c>
      <c r="C899" s="119" t="s">
        <v>664</v>
      </c>
      <c r="D899" s="96" t="s">
        <v>567</v>
      </c>
      <c r="E899" s="93" t="s">
        <v>764</v>
      </c>
      <c r="F899" s="93" t="s">
        <v>206</v>
      </c>
      <c r="G899" s="73">
        <f t="shared" si="133"/>
        <v>3077540</v>
      </c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</row>
    <row r="900" spans="1:31" s="1" customFormat="1">
      <c r="A900" s="5" t="s">
        <v>192</v>
      </c>
      <c r="B900" s="118" t="s">
        <v>814</v>
      </c>
      <c r="C900" s="119" t="s">
        <v>664</v>
      </c>
      <c r="D900" s="96" t="s">
        <v>567</v>
      </c>
      <c r="E900" s="93" t="s">
        <v>764</v>
      </c>
      <c r="F900" s="93" t="s">
        <v>212</v>
      </c>
      <c r="G900" s="73">
        <v>3077540</v>
      </c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</row>
    <row r="901" spans="1:31" s="1" customFormat="1">
      <c r="A901" s="5" t="s">
        <v>188</v>
      </c>
      <c r="B901" s="118" t="s">
        <v>814</v>
      </c>
      <c r="C901" s="119" t="s">
        <v>664</v>
      </c>
      <c r="D901" s="96" t="s">
        <v>567</v>
      </c>
      <c r="E901" s="93" t="s">
        <v>764</v>
      </c>
      <c r="F901" s="93" t="s">
        <v>208</v>
      </c>
      <c r="G901" s="73">
        <f t="shared" ref="G901" si="134">G902</f>
        <v>9053570</v>
      </c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</row>
    <row r="902" spans="1:31" s="1" customFormat="1">
      <c r="A902" s="5" t="s">
        <v>193</v>
      </c>
      <c r="B902" s="118" t="s">
        <v>814</v>
      </c>
      <c r="C902" s="119" t="s">
        <v>664</v>
      </c>
      <c r="D902" s="96" t="s">
        <v>567</v>
      </c>
      <c r="E902" s="93" t="s">
        <v>764</v>
      </c>
      <c r="F902" s="93" t="s">
        <v>213</v>
      </c>
      <c r="G902" s="73">
        <v>9053570</v>
      </c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</row>
    <row r="903" spans="1:31" s="1" customFormat="1" ht="63">
      <c r="A903" s="5" t="s">
        <v>401</v>
      </c>
      <c r="B903" s="118" t="s">
        <v>814</v>
      </c>
      <c r="C903" s="119" t="s">
        <v>664</v>
      </c>
      <c r="D903" s="96" t="s">
        <v>567</v>
      </c>
      <c r="E903" s="93" t="s">
        <v>408</v>
      </c>
      <c r="F903" s="93" t="s">
        <v>72</v>
      </c>
      <c r="G903" s="73">
        <f t="shared" ref="G903:G907" si="135">G904</f>
        <v>660650</v>
      </c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</row>
    <row r="904" spans="1:31" s="1" customFormat="1">
      <c r="A904" s="5" t="s">
        <v>463</v>
      </c>
      <c r="B904" s="118" t="s">
        <v>814</v>
      </c>
      <c r="C904" s="119" t="s">
        <v>664</v>
      </c>
      <c r="D904" s="96" t="s">
        <v>567</v>
      </c>
      <c r="E904" s="93" t="s">
        <v>470</v>
      </c>
      <c r="F904" s="93" t="s">
        <v>72</v>
      </c>
      <c r="G904" s="73">
        <f t="shared" si="135"/>
        <v>660650</v>
      </c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</row>
    <row r="905" spans="1:31" s="1" customFormat="1" ht="31.5">
      <c r="A905" s="5" t="s">
        <v>464</v>
      </c>
      <c r="B905" s="118" t="s">
        <v>814</v>
      </c>
      <c r="C905" s="119" t="s">
        <v>664</v>
      </c>
      <c r="D905" s="96" t="s">
        <v>567</v>
      </c>
      <c r="E905" s="93" t="s">
        <v>471</v>
      </c>
      <c r="F905" s="93" t="s">
        <v>72</v>
      </c>
      <c r="G905" s="73">
        <f t="shared" si="135"/>
        <v>660650</v>
      </c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</row>
    <row r="906" spans="1:31" s="1" customFormat="1" ht="31.5">
      <c r="A906" s="5" t="s">
        <v>465</v>
      </c>
      <c r="B906" s="118" t="s">
        <v>814</v>
      </c>
      <c r="C906" s="119" t="s">
        <v>664</v>
      </c>
      <c r="D906" s="96" t="s">
        <v>567</v>
      </c>
      <c r="E906" s="93" t="s">
        <v>472</v>
      </c>
      <c r="F906" s="93" t="s">
        <v>72</v>
      </c>
      <c r="G906" s="73">
        <f t="shared" si="135"/>
        <v>660650</v>
      </c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</row>
    <row r="907" spans="1:31" s="1" customFormat="1">
      <c r="A907" s="5" t="s">
        <v>186</v>
      </c>
      <c r="B907" s="118" t="s">
        <v>814</v>
      </c>
      <c r="C907" s="119" t="s">
        <v>664</v>
      </c>
      <c r="D907" s="96" t="s">
        <v>567</v>
      </c>
      <c r="E907" s="93" t="s">
        <v>472</v>
      </c>
      <c r="F907" s="93" t="s">
        <v>206</v>
      </c>
      <c r="G907" s="73">
        <f t="shared" si="135"/>
        <v>660650</v>
      </c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</row>
    <row r="908" spans="1:31" s="1" customFormat="1">
      <c r="A908" s="5" t="s">
        <v>192</v>
      </c>
      <c r="B908" s="118" t="s">
        <v>814</v>
      </c>
      <c r="C908" s="119" t="s">
        <v>664</v>
      </c>
      <c r="D908" s="96" t="s">
        <v>567</v>
      </c>
      <c r="E908" s="93" t="s">
        <v>472</v>
      </c>
      <c r="F908" s="93" t="s">
        <v>212</v>
      </c>
      <c r="G908" s="73">
        <v>660650</v>
      </c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</row>
    <row r="909" spans="1:31" s="1" customFormat="1" ht="31.5">
      <c r="A909" s="5" t="s">
        <v>765</v>
      </c>
      <c r="B909" s="118" t="s">
        <v>814</v>
      </c>
      <c r="C909" s="119" t="s">
        <v>664</v>
      </c>
      <c r="D909" s="96" t="s">
        <v>567</v>
      </c>
      <c r="E909" s="93" t="s">
        <v>766</v>
      </c>
      <c r="F909" s="93" t="s">
        <v>72</v>
      </c>
      <c r="G909" s="73">
        <f t="shared" ref="G909:G913" si="136">G910</f>
        <v>896080</v>
      </c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</row>
    <row r="910" spans="1:31" s="1" customFormat="1" ht="31.5">
      <c r="A910" s="5" t="s">
        <v>767</v>
      </c>
      <c r="B910" s="118" t="s">
        <v>814</v>
      </c>
      <c r="C910" s="119" t="s">
        <v>664</v>
      </c>
      <c r="D910" s="96" t="s">
        <v>567</v>
      </c>
      <c r="E910" s="93" t="s">
        <v>768</v>
      </c>
      <c r="F910" s="93" t="s">
        <v>72</v>
      </c>
      <c r="G910" s="73">
        <f t="shared" si="136"/>
        <v>896080</v>
      </c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</row>
    <row r="911" spans="1:31" s="1" customFormat="1">
      <c r="A911" s="5" t="s">
        <v>769</v>
      </c>
      <c r="B911" s="118" t="s">
        <v>814</v>
      </c>
      <c r="C911" s="119" t="s">
        <v>664</v>
      </c>
      <c r="D911" s="96" t="s">
        <v>567</v>
      </c>
      <c r="E911" s="93" t="s">
        <v>770</v>
      </c>
      <c r="F911" s="93" t="s">
        <v>72</v>
      </c>
      <c r="G911" s="73">
        <f t="shared" si="136"/>
        <v>896080</v>
      </c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</row>
    <row r="912" spans="1:31" s="1" customFormat="1" ht="31.5">
      <c r="A912" s="5" t="s">
        <v>771</v>
      </c>
      <c r="B912" s="118" t="s">
        <v>814</v>
      </c>
      <c r="C912" s="119" t="s">
        <v>664</v>
      </c>
      <c r="D912" s="96" t="s">
        <v>567</v>
      </c>
      <c r="E912" s="93" t="s">
        <v>772</v>
      </c>
      <c r="F912" s="93" t="s">
        <v>72</v>
      </c>
      <c r="G912" s="73">
        <f t="shared" si="136"/>
        <v>896080</v>
      </c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</row>
    <row r="913" spans="1:31" s="1" customFormat="1">
      <c r="A913" s="5" t="s">
        <v>186</v>
      </c>
      <c r="B913" s="118" t="s">
        <v>814</v>
      </c>
      <c r="C913" s="119" t="s">
        <v>664</v>
      </c>
      <c r="D913" s="96" t="s">
        <v>567</v>
      </c>
      <c r="E913" s="93" t="s">
        <v>772</v>
      </c>
      <c r="F913" s="93" t="s">
        <v>206</v>
      </c>
      <c r="G913" s="73">
        <f t="shared" si="136"/>
        <v>896080</v>
      </c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</row>
    <row r="914" spans="1:31" s="1" customFormat="1">
      <c r="A914" s="5" t="s">
        <v>192</v>
      </c>
      <c r="B914" s="118" t="s">
        <v>814</v>
      </c>
      <c r="C914" s="119" t="s">
        <v>664</v>
      </c>
      <c r="D914" s="96" t="s">
        <v>567</v>
      </c>
      <c r="E914" s="93" t="s">
        <v>772</v>
      </c>
      <c r="F914" s="93" t="s">
        <v>212</v>
      </c>
      <c r="G914" s="73">
        <v>896080</v>
      </c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</row>
    <row r="915" spans="1:31" s="147" customFormat="1">
      <c r="A915" s="3" t="s">
        <v>234</v>
      </c>
      <c r="B915" s="113" t="s">
        <v>814</v>
      </c>
      <c r="C915" s="114" t="s">
        <v>664</v>
      </c>
      <c r="D915" s="115" t="s">
        <v>593</v>
      </c>
      <c r="E915" s="116" t="s">
        <v>3</v>
      </c>
      <c r="F915" s="116" t="s">
        <v>72</v>
      </c>
      <c r="G915" s="117">
        <f>G916</f>
        <v>18049600</v>
      </c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</row>
    <row r="916" spans="1:31" s="1" customFormat="1" ht="31.5">
      <c r="A916" s="5" t="s">
        <v>235</v>
      </c>
      <c r="B916" s="118" t="s">
        <v>814</v>
      </c>
      <c r="C916" s="119" t="s">
        <v>664</v>
      </c>
      <c r="D916" s="96" t="s">
        <v>593</v>
      </c>
      <c r="E916" s="93" t="s">
        <v>248</v>
      </c>
      <c r="F916" s="93" t="s">
        <v>72</v>
      </c>
      <c r="G916" s="73">
        <f>G917+G933</f>
        <v>18049600</v>
      </c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</row>
    <row r="917" spans="1:31" s="1" customFormat="1" ht="31.5">
      <c r="A917" s="5" t="s">
        <v>236</v>
      </c>
      <c r="B917" s="118" t="s">
        <v>814</v>
      </c>
      <c r="C917" s="119" t="s">
        <v>664</v>
      </c>
      <c r="D917" s="96" t="s">
        <v>593</v>
      </c>
      <c r="E917" s="93" t="s">
        <v>249</v>
      </c>
      <c r="F917" s="93" t="s">
        <v>72</v>
      </c>
      <c r="G917" s="73">
        <f>G918+G929</f>
        <v>17345230</v>
      </c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</row>
    <row r="918" spans="1:31" s="1" customFormat="1">
      <c r="A918" s="5" t="s">
        <v>79</v>
      </c>
      <c r="B918" s="118" t="s">
        <v>814</v>
      </c>
      <c r="C918" s="119" t="s">
        <v>664</v>
      </c>
      <c r="D918" s="96" t="s">
        <v>593</v>
      </c>
      <c r="E918" s="93" t="s">
        <v>473</v>
      </c>
      <c r="F918" s="93" t="s">
        <v>72</v>
      </c>
      <c r="G918" s="73">
        <f>G919+G922+G925</f>
        <v>1794170</v>
      </c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</row>
    <row r="919" spans="1:31" s="1" customFormat="1">
      <c r="A919" s="5" t="s">
        <v>84</v>
      </c>
      <c r="B919" s="118" t="s">
        <v>814</v>
      </c>
      <c r="C919" s="119" t="s">
        <v>664</v>
      </c>
      <c r="D919" s="96" t="s">
        <v>593</v>
      </c>
      <c r="E919" s="93" t="s">
        <v>473</v>
      </c>
      <c r="F919" s="93" t="s">
        <v>85</v>
      </c>
      <c r="G919" s="73">
        <f t="shared" ref="G919" si="137">G920+G921</f>
        <v>357330</v>
      </c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</row>
    <row r="920" spans="1:31" s="1" customFormat="1" ht="31.5">
      <c r="A920" s="5" t="s">
        <v>90</v>
      </c>
      <c r="B920" s="118" t="s">
        <v>814</v>
      </c>
      <c r="C920" s="119" t="s">
        <v>664</v>
      </c>
      <c r="D920" s="96" t="s">
        <v>593</v>
      </c>
      <c r="E920" s="93" t="s">
        <v>473</v>
      </c>
      <c r="F920" s="93" t="s">
        <v>91</v>
      </c>
      <c r="G920" s="73">
        <v>274447.5</v>
      </c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</row>
    <row r="921" spans="1:31" s="1" customFormat="1" ht="31.5">
      <c r="A921" s="5" t="s">
        <v>88</v>
      </c>
      <c r="B921" s="118" t="s">
        <v>814</v>
      </c>
      <c r="C921" s="119" t="s">
        <v>664</v>
      </c>
      <c r="D921" s="96" t="s">
        <v>593</v>
      </c>
      <c r="E921" s="93" t="s">
        <v>473</v>
      </c>
      <c r="F921" s="93" t="s">
        <v>89</v>
      </c>
      <c r="G921" s="73">
        <v>82882.5</v>
      </c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</row>
    <row r="922" spans="1:31" s="1" customFormat="1" ht="31.5">
      <c r="A922" s="5" t="s">
        <v>69</v>
      </c>
      <c r="B922" s="118" t="s">
        <v>814</v>
      </c>
      <c r="C922" s="119" t="s">
        <v>664</v>
      </c>
      <c r="D922" s="96" t="s">
        <v>593</v>
      </c>
      <c r="E922" s="93" t="s">
        <v>473</v>
      </c>
      <c r="F922" s="93" t="s">
        <v>81</v>
      </c>
      <c r="G922" s="73">
        <f t="shared" ref="G922" si="138">G923+G924</f>
        <v>1263200</v>
      </c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</row>
    <row r="923" spans="1:31" s="1" customFormat="1">
      <c r="A923" s="5" t="s">
        <v>70</v>
      </c>
      <c r="B923" s="118" t="s">
        <v>814</v>
      </c>
      <c r="C923" s="119" t="s">
        <v>664</v>
      </c>
      <c r="D923" s="96" t="s">
        <v>593</v>
      </c>
      <c r="E923" s="93" t="s">
        <v>473</v>
      </c>
      <c r="F923" s="93" t="s">
        <v>82</v>
      </c>
      <c r="G923" s="73">
        <v>1022380</v>
      </c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</row>
    <row r="924" spans="1:31" s="1" customFormat="1">
      <c r="A924" s="5" t="s">
        <v>344</v>
      </c>
      <c r="B924" s="118" t="s">
        <v>814</v>
      </c>
      <c r="C924" s="119" t="s">
        <v>664</v>
      </c>
      <c r="D924" s="96" t="s">
        <v>593</v>
      </c>
      <c r="E924" s="93" t="s">
        <v>473</v>
      </c>
      <c r="F924" s="93" t="s">
        <v>350</v>
      </c>
      <c r="G924" s="73">
        <v>240820</v>
      </c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</row>
    <row r="925" spans="1:31" s="1" customFormat="1">
      <c r="A925" s="5" t="s">
        <v>95</v>
      </c>
      <c r="B925" s="118" t="s">
        <v>814</v>
      </c>
      <c r="C925" s="119" t="s">
        <v>664</v>
      </c>
      <c r="D925" s="96" t="s">
        <v>593</v>
      </c>
      <c r="E925" s="93" t="s">
        <v>473</v>
      </c>
      <c r="F925" s="93" t="s">
        <v>110</v>
      </c>
      <c r="G925" s="73">
        <f>G926+G927+G928</f>
        <v>173640</v>
      </c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</row>
    <row r="926" spans="1:31" s="1" customFormat="1">
      <c r="A926" s="5" t="s">
        <v>127</v>
      </c>
      <c r="B926" s="118" t="s">
        <v>814</v>
      </c>
      <c r="C926" s="119" t="s">
        <v>664</v>
      </c>
      <c r="D926" s="96" t="s">
        <v>593</v>
      </c>
      <c r="E926" s="93" t="s">
        <v>473</v>
      </c>
      <c r="F926" s="93" t="s">
        <v>141</v>
      </c>
      <c r="G926" s="73">
        <v>166640</v>
      </c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</row>
    <row r="927" spans="1:31" s="1" customFormat="1">
      <c r="A927" s="5" t="s">
        <v>96</v>
      </c>
      <c r="B927" s="118" t="s">
        <v>814</v>
      </c>
      <c r="C927" s="119" t="s">
        <v>664</v>
      </c>
      <c r="D927" s="96" t="s">
        <v>593</v>
      </c>
      <c r="E927" s="93" t="s">
        <v>473</v>
      </c>
      <c r="F927" s="93" t="s">
        <v>111</v>
      </c>
      <c r="G927" s="73">
        <v>5500</v>
      </c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</row>
    <row r="928" spans="1:31" s="1" customFormat="1">
      <c r="A928" s="5" t="s">
        <v>98</v>
      </c>
      <c r="B928" s="118" t="s">
        <v>814</v>
      </c>
      <c r="C928" s="119" t="s">
        <v>664</v>
      </c>
      <c r="D928" s="96" t="s">
        <v>593</v>
      </c>
      <c r="E928" s="93" t="s">
        <v>473</v>
      </c>
      <c r="F928" s="93" t="s">
        <v>112</v>
      </c>
      <c r="G928" s="73">
        <v>1500</v>
      </c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</row>
    <row r="929" spans="1:31" s="1" customFormat="1" ht="31.5">
      <c r="A929" s="5" t="s">
        <v>83</v>
      </c>
      <c r="B929" s="118" t="s">
        <v>814</v>
      </c>
      <c r="C929" s="119" t="s">
        <v>664</v>
      </c>
      <c r="D929" s="96" t="s">
        <v>593</v>
      </c>
      <c r="E929" s="93" t="s">
        <v>250</v>
      </c>
      <c r="F929" s="93" t="s">
        <v>72</v>
      </c>
      <c r="G929" s="73">
        <f>G930</f>
        <v>15551060</v>
      </c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</row>
    <row r="930" spans="1:31" s="1" customFormat="1">
      <c r="A930" s="5" t="s">
        <v>84</v>
      </c>
      <c r="B930" s="118" t="s">
        <v>814</v>
      </c>
      <c r="C930" s="119" t="s">
        <v>664</v>
      </c>
      <c r="D930" s="96" t="s">
        <v>593</v>
      </c>
      <c r="E930" s="93" t="s">
        <v>250</v>
      </c>
      <c r="F930" s="93" t="s">
        <v>85</v>
      </c>
      <c r="G930" s="73">
        <f t="shared" ref="G930" si="139">G931+G932</f>
        <v>15551060</v>
      </c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</row>
    <row r="931" spans="1:31" s="1" customFormat="1">
      <c r="A931" s="5" t="s">
        <v>86</v>
      </c>
      <c r="B931" s="118" t="s">
        <v>814</v>
      </c>
      <c r="C931" s="119" t="s">
        <v>664</v>
      </c>
      <c r="D931" s="96" t="s">
        <v>593</v>
      </c>
      <c r="E931" s="93" t="s">
        <v>250</v>
      </c>
      <c r="F931" s="93" t="s">
        <v>87</v>
      </c>
      <c r="G931" s="73">
        <v>11943980</v>
      </c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</row>
    <row r="932" spans="1:31" s="1" customFormat="1" ht="31.5">
      <c r="A932" s="5" t="s">
        <v>88</v>
      </c>
      <c r="B932" s="118" t="s">
        <v>814</v>
      </c>
      <c r="C932" s="119" t="s">
        <v>664</v>
      </c>
      <c r="D932" s="96" t="s">
        <v>593</v>
      </c>
      <c r="E932" s="93" t="s">
        <v>250</v>
      </c>
      <c r="F932" s="93" t="s">
        <v>89</v>
      </c>
      <c r="G932" s="73">
        <v>3607080</v>
      </c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</row>
    <row r="933" spans="1:31" s="1" customFormat="1">
      <c r="A933" s="5" t="s">
        <v>505</v>
      </c>
      <c r="B933" s="118" t="s">
        <v>814</v>
      </c>
      <c r="C933" s="119" t="s">
        <v>664</v>
      </c>
      <c r="D933" s="96" t="s">
        <v>593</v>
      </c>
      <c r="E933" s="93" t="s">
        <v>846</v>
      </c>
      <c r="F933" s="93" t="s">
        <v>72</v>
      </c>
      <c r="G933" s="73">
        <f>G934</f>
        <v>704370</v>
      </c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</row>
    <row r="934" spans="1:31" s="1" customFormat="1" ht="31.5">
      <c r="A934" s="5" t="s">
        <v>847</v>
      </c>
      <c r="B934" s="118" t="s">
        <v>814</v>
      </c>
      <c r="C934" s="119" t="s">
        <v>664</v>
      </c>
      <c r="D934" s="96" t="s">
        <v>593</v>
      </c>
      <c r="E934" s="93" t="s">
        <v>848</v>
      </c>
      <c r="F934" s="93" t="s">
        <v>72</v>
      </c>
      <c r="G934" s="73">
        <f t="shared" ref="G934:G935" si="140">G935</f>
        <v>704370</v>
      </c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</row>
    <row r="935" spans="1:31" s="1" customFormat="1" ht="31.5">
      <c r="A935" s="5" t="s">
        <v>69</v>
      </c>
      <c r="B935" s="118" t="s">
        <v>814</v>
      </c>
      <c r="C935" s="119" t="s">
        <v>664</v>
      </c>
      <c r="D935" s="96" t="s">
        <v>593</v>
      </c>
      <c r="E935" s="93" t="s">
        <v>848</v>
      </c>
      <c r="F935" s="93" t="s">
        <v>81</v>
      </c>
      <c r="G935" s="73">
        <f t="shared" si="140"/>
        <v>704370</v>
      </c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</row>
    <row r="936" spans="1:31" s="1" customFormat="1">
      <c r="A936" s="5" t="s">
        <v>70</v>
      </c>
      <c r="B936" s="118" t="s">
        <v>814</v>
      </c>
      <c r="C936" s="119" t="s">
        <v>664</v>
      </c>
      <c r="D936" s="96" t="s">
        <v>593</v>
      </c>
      <c r="E936" s="93" t="s">
        <v>848</v>
      </c>
      <c r="F936" s="93" t="s">
        <v>82</v>
      </c>
      <c r="G936" s="73">
        <v>704370</v>
      </c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</row>
    <row r="937" spans="1:31" s="1" customFormat="1">
      <c r="A937" s="4"/>
      <c r="B937" s="118"/>
      <c r="C937" s="119"/>
      <c r="D937" s="96"/>
      <c r="E937" s="142"/>
      <c r="F937" s="142"/>
      <c r="G937" s="126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</row>
    <row r="938" spans="1:31" s="86" customFormat="1">
      <c r="A938" s="2" t="s">
        <v>291</v>
      </c>
      <c r="B938" s="102" t="s">
        <v>849</v>
      </c>
      <c r="C938" s="103" t="s">
        <v>566</v>
      </c>
      <c r="D938" s="104" t="s">
        <v>566</v>
      </c>
      <c r="E938" s="105" t="s">
        <v>3</v>
      </c>
      <c r="F938" s="105" t="s">
        <v>72</v>
      </c>
      <c r="G938" s="143">
        <f>G955+G939+G947</f>
        <v>4004850881.2000003</v>
      </c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</row>
    <row r="939" spans="1:31" s="149" customFormat="1">
      <c r="A939" s="107" t="s">
        <v>73</v>
      </c>
      <c r="B939" s="108" t="s">
        <v>849</v>
      </c>
      <c r="C939" s="109" t="s">
        <v>567</v>
      </c>
      <c r="D939" s="110" t="s">
        <v>566</v>
      </c>
      <c r="E939" s="111" t="s">
        <v>3</v>
      </c>
      <c r="F939" s="111" t="s">
        <v>72</v>
      </c>
      <c r="G939" s="112">
        <f t="shared" ref="G939:G953" si="141">G940</f>
        <v>8950</v>
      </c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</row>
    <row r="940" spans="1:31" s="147" customFormat="1">
      <c r="A940" s="3" t="s">
        <v>97</v>
      </c>
      <c r="B940" s="113" t="s">
        <v>849</v>
      </c>
      <c r="C940" s="114" t="s">
        <v>567</v>
      </c>
      <c r="D940" s="115" t="s">
        <v>674</v>
      </c>
      <c r="E940" s="116" t="s">
        <v>3</v>
      </c>
      <c r="F940" s="116" t="s">
        <v>72</v>
      </c>
      <c r="G940" s="117">
        <f t="shared" si="141"/>
        <v>8950</v>
      </c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</row>
    <row r="941" spans="1:31" s="1" customFormat="1" ht="31.5">
      <c r="A941" s="5" t="s">
        <v>121</v>
      </c>
      <c r="B941" s="118" t="s">
        <v>849</v>
      </c>
      <c r="C941" s="119" t="s">
        <v>567</v>
      </c>
      <c r="D941" s="96" t="s">
        <v>674</v>
      </c>
      <c r="E941" s="93" t="s">
        <v>135</v>
      </c>
      <c r="F941" s="93" t="s">
        <v>72</v>
      </c>
      <c r="G941" s="73">
        <f t="shared" si="141"/>
        <v>8950</v>
      </c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</row>
    <row r="942" spans="1:31" s="1" customFormat="1" ht="47.25">
      <c r="A942" s="5" t="s">
        <v>122</v>
      </c>
      <c r="B942" s="118" t="s">
        <v>849</v>
      </c>
      <c r="C942" s="119" t="s">
        <v>567</v>
      </c>
      <c r="D942" s="96" t="s">
        <v>674</v>
      </c>
      <c r="E942" s="93" t="s">
        <v>136</v>
      </c>
      <c r="F942" s="93" t="s">
        <v>72</v>
      </c>
      <c r="G942" s="73">
        <f t="shared" si="141"/>
        <v>8950</v>
      </c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</row>
    <row r="943" spans="1:31" s="1" customFormat="1" ht="31.5">
      <c r="A943" s="5" t="s">
        <v>123</v>
      </c>
      <c r="B943" s="118" t="s">
        <v>849</v>
      </c>
      <c r="C943" s="119" t="s">
        <v>567</v>
      </c>
      <c r="D943" s="96" t="s">
        <v>674</v>
      </c>
      <c r="E943" s="93" t="s">
        <v>137</v>
      </c>
      <c r="F943" s="93" t="s">
        <v>72</v>
      </c>
      <c r="G943" s="73">
        <f t="shared" si="141"/>
        <v>8950</v>
      </c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</row>
    <row r="944" spans="1:31" s="86" customFormat="1" ht="31.5">
      <c r="A944" s="5" t="s">
        <v>474</v>
      </c>
      <c r="B944" s="118" t="s">
        <v>849</v>
      </c>
      <c r="C944" s="119" t="s">
        <v>567</v>
      </c>
      <c r="D944" s="96" t="s">
        <v>674</v>
      </c>
      <c r="E944" s="93" t="s">
        <v>479</v>
      </c>
      <c r="F944" s="93" t="s">
        <v>72</v>
      </c>
      <c r="G944" s="73">
        <f t="shared" si="141"/>
        <v>8950</v>
      </c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</row>
    <row r="945" spans="1:31" s="86" customFormat="1" ht="31.5">
      <c r="A945" s="5" t="s">
        <v>69</v>
      </c>
      <c r="B945" s="118" t="s">
        <v>849</v>
      </c>
      <c r="C945" s="119" t="s">
        <v>567</v>
      </c>
      <c r="D945" s="96" t="s">
        <v>674</v>
      </c>
      <c r="E945" s="93" t="s">
        <v>479</v>
      </c>
      <c r="F945" s="93" t="s">
        <v>81</v>
      </c>
      <c r="G945" s="73">
        <f t="shared" si="141"/>
        <v>8950</v>
      </c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</row>
    <row r="946" spans="1:31" s="86" customFormat="1">
      <c r="A946" s="5" t="s">
        <v>70</v>
      </c>
      <c r="B946" s="118" t="s">
        <v>849</v>
      </c>
      <c r="C946" s="119" t="s">
        <v>567</v>
      </c>
      <c r="D946" s="96" t="s">
        <v>674</v>
      </c>
      <c r="E946" s="93" t="s">
        <v>479</v>
      </c>
      <c r="F946" s="93" t="s">
        <v>82</v>
      </c>
      <c r="G946" s="73">
        <v>8950</v>
      </c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</row>
    <row r="947" spans="1:31" s="145" customFormat="1">
      <c r="A947" s="107" t="s">
        <v>228</v>
      </c>
      <c r="B947" s="108" t="s">
        <v>849</v>
      </c>
      <c r="C947" s="109" t="s">
        <v>664</v>
      </c>
      <c r="D947" s="110" t="s">
        <v>566</v>
      </c>
      <c r="E947" s="111" t="s">
        <v>3</v>
      </c>
      <c r="F947" s="111" t="s">
        <v>72</v>
      </c>
      <c r="G947" s="112">
        <f t="shared" si="141"/>
        <v>509000</v>
      </c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</row>
    <row r="948" spans="1:31" s="148" customFormat="1">
      <c r="A948" s="3" t="s">
        <v>229</v>
      </c>
      <c r="B948" s="113" t="s">
        <v>849</v>
      </c>
      <c r="C948" s="114" t="s">
        <v>664</v>
      </c>
      <c r="D948" s="115" t="s">
        <v>567</v>
      </c>
      <c r="E948" s="116" t="s">
        <v>3</v>
      </c>
      <c r="F948" s="116" t="s">
        <v>72</v>
      </c>
      <c r="G948" s="117">
        <f t="shared" si="141"/>
        <v>509000</v>
      </c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</row>
    <row r="949" spans="1:31" s="86" customFormat="1">
      <c r="A949" s="5" t="s">
        <v>222</v>
      </c>
      <c r="B949" s="118" t="s">
        <v>849</v>
      </c>
      <c r="C949" s="119" t="s">
        <v>664</v>
      </c>
      <c r="D949" s="96" t="s">
        <v>567</v>
      </c>
      <c r="E949" s="93" t="s">
        <v>237</v>
      </c>
      <c r="F949" s="93" t="s">
        <v>72</v>
      </c>
      <c r="G949" s="73">
        <f t="shared" si="141"/>
        <v>509000</v>
      </c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</row>
    <row r="950" spans="1:31" s="86" customFormat="1" ht="47.25">
      <c r="A950" s="5" t="s">
        <v>252</v>
      </c>
      <c r="B950" s="118" t="s">
        <v>849</v>
      </c>
      <c r="C950" s="119" t="s">
        <v>664</v>
      </c>
      <c r="D950" s="96" t="s">
        <v>567</v>
      </c>
      <c r="E950" s="93" t="s">
        <v>272</v>
      </c>
      <c r="F950" s="93" t="s">
        <v>72</v>
      </c>
      <c r="G950" s="73">
        <f t="shared" si="141"/>
        <v>509000</v>
      </c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</row>
    <row r="951" spans="1:31" s="86" customFormat="1" ht="63">
      <c r="A951" s="5" t="s">
        <v>253</v>
      </c>
      <c r="B951" s="118" t="s">
        <v>849</v>
      </c>
      <c r="C951" s="119" t="s">
        <v>664</v>
      </c>
      <c r="D951" s="96" t="s">
        <v>567</v>
      </c>
      <c r="E951" s="93" t="s">
        <v>273</v>
      </c>
      <c r="F951" s="93" t="s">
        <v>72</v>
      </c>
      <c r="G951" s="73">
        <f t="shared" si="141"/>
        <v>509000</v>
      </c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</row>
    <row r="952" spans="1:31" s="86" customFormat="1">
      <c r="A952" s="5" t="s">
        <v>484</v>
      </c>
      <c r="B952" s="118" t="s">
        <v>849</v>
      </c>
      <c r="C952" s="119" t="s">
        <v>664</v>
      </c>
      <c r="D952" s="96" t="s">
        <v>567</v>
      </c>
      <c r="E952" s="93" t="s">
        <v>486</v>
      </c>
      <c r="F952" s="93" t="s">
        <v>72</v>
      </c>
      <c r="G952" s="73">
        <f t="shared" si="141"/>
        <v>509000</v>
      </c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</row>
    <row r="953" spans="1:31" s="86" customFormat="1" ht="31.5">
      <c r="A953" s="5" t="s">
        <v>69</v>
      </c>
      <c r="B953" s="118" t="s">
        <v>849</v>
      </c>
      <c r="C953" s="119" t="s">
        <v>664</v>
      </c>
      <c r="D953" s="96" t="s">
        <v>567</v>
      </c>
      <c r="E953" s="93" t="s">
        <v>486</v>
      </c>
      <c r="F953" s="93" t="s">
        <v>81</v>
      </c>
      <c r="G953" s="73">
        <f t="shared" si="141"/>
        <v>509000</v>
      </c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</row>
    <row r="954" spans="1:31" s="86" customFormat="1">
      <c r="A954" s="5" t="s">
        <v>70</v>
      </c>
      <c r="B954" s="118" t="s">
        <v>849</v>
      </c>
      <c r="C954" s="119" t="s">
        <v>664</v>
      </c>
      <c r="D954" s="96" t="s">
        <v>567</v>
      </c>
      <c r="E954" s="93" t="s">
        <v>486</v>
      </c>
      <c r="F954" s="93" t="s">
        <v>82</v>
      </c>
      <c r="G954" s="73">
        <v>509000</v>
      </c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</row>
    <row r="955" spans="1:31" s="150" customFormat="1">
      <c r="A955" s="107" t="s">
        <v>132</v>
      </c>
      <c r="B955" s="108" t="s">
        <v>849</v>
      </c>
      <c r="C955" s="109" t="s">
        <v>707</v>
      </c>
      <c r="D955" s="110" t="s">
        <v>566</v>
      </c>
      <c r="E955" s="111" t="s">
        <v>3</v>
      </c>
      <c r="F955" s="111" t="s">
        <v>72</v>
      </c>
      <c r="G955" s="112">
        <f>G956+G1092+G1126</f>
        <v>4004332931.2000003</v>
      </c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</row>
    <row r="956" spans="1:31" s="151" customFormat="1">
      <c r="A956" s="3" t="s">
        <v>254</v>
      </c>
      <c r="B956" s="113" t="s">
        <v>849</v>
      </c>
      <c r="C956" s="114" t="s">
        <v>707</v>
      </c>
      <c r="D956" s="115" t="s">
        <v>568</v>
      </c>
      <c r="E956" s="116" t="s">
        <v>3</v>
      </c>
      <c r="F956" s="116" t="s">
        <v>72</v>
      </c>
      <c r="G956" s="117">
        <f>G957</f>
        <v>1764171443.76</v>
      </c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</row>
    <row r="957" spans="1:31" s="85" customFormat="1">
      <c r="A957" s="5" t="s">
        <v>255</v>
      </c>
      <c r="B957" s="118" t="s">
        <v>849</v>
      </c>
      <c r="C957" s="119" t="s">
        <v>707</v>
      </c>
      <c r="D957" s="96" t="s">
        <v>568</v>
      </c>
      <c r="E957" s="93" t="s">
        <v>274</v>
      </c>
      <c r="F957" s="93" t="s">
        <v>72</v>
      </c>
      <c r="G957" s="73">
        <f>G958+G1030+G1087</f>
        <v>1764171443.76</v>
      </c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</row>
    <row r="958" spans="1:31" s="85" customFormat="1" ht="31.5">
      <c r="A958" s="5" t="s">
        <v>850</v>
      </c>
      <c r="B958" s="118" t="s">
        <v>849</v>
      </c>
      <c r="C958" s="119" t="s">
        <v>707</v>
      </c>
      <c r="D958" s="96" t="s">
        <v>568</v>
      </c>
      <c r="E958" s="93" t="s">
        <v>851</v>
      </c>
      <c r="F958" s="93" t="s">
        <v>72</v>
      </c>
      <c r="G958" s="73">
        <f>G959+G1024</f>
        <v>1711618993.76</v>
      </c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</row>
    <row r="959" spans="1:31" s="85" customFormat="1" ht="31.5">
      <c r="A959" s="5" t="s">
        <v>852</v>
      </c>
      <c r="B959" s="118" t="s">
        <v>849</v>
      </c>
      <c r="C959" s="119" t="s">
        <v>707</v>
      </c>
      <c r="D959" s="96" t="s">
        <v>568</v>
      </c>
      <c r="E959" s="93" t="s">
        <v>853</v>
      </c>
      <c r="F959" s="93" t="s">
        <v>72</v>
      </c>
      <c r="G959" s="73">
        <f>G960+G965+G970+G973+G978+G983+G988+G993+G998+G1003+G1008+G1013+G1018+G1021</f>
        <v>1711197048.5699999</v>
      </c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</row>
    <row r="960" spans="1:31" s="85" customFormat="1" ht="31.5">
      <c r="A960" s="5" t="s">
        <v>854</v>
      </c>
      <c r="B960" s="118" t="s">
        <v>849</v>
      </c>
      <c r="C960" s="119" t="s">
        <v>707</v>
      </c>
      <c r="D960" s="96" t="s">
        <v>568</v>
      </c>
      <c r="E960" s="93" t="s">
        <v>855</v>
      </c>
      <c r="F960" s="93" t="s">
        <v>72</v>
      </c>
      <c r="G960" s="73">
        <f>G961+G963</f>
        <v>19484441.010000002</v>
      </c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</row>
    <row r="961" spans="1:31" s="85" customFormat="1" ht="31.5">
      <c r="A961" s="5" t="s">
        <v>69</v>
      </c>
      <c r="B961" s="118" t="s">
        <v>849</v>
      </c>
      <c r="C961" s="119" t="s">
        <v>707</v>
      </c>
      <c r="D961" s="96" t="s">
        <v>568</v>
      </c>
      <c r="E961" s="93" t="s">
        <v>855</v>
      </c>
      <c r="F961" s="93" t="s">
        <v>81</v>
      </c>
      <c r="G961" s="73">
        <f>G962</f>
        <v>286931.01</v>
      </c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</row>
    <row r="962" spans="1:31" s="85" customFormat="1">
      <c r="A962" s="5" t="s">
        <v>70</v>
      </c>
      <c r="B962" s="118" t="s">
        <v>849</v>
      </c>
      <c r="C962" s="119" t="s">
        <v>707</v>
      </c>
      <c r="D962" s="96" t="s">
        <v>568</v>
      </c>
      <c r="E962" s="93" t="s">
        <v>855</v>
      </c>
      <c r="F962" s="93" t="s">
        <v>82</v>
      </c>
      <c r="G962" s="73">
        <v>286931.01</v>
      </c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</row>
    <row r="963" spans="1:31" s="85" customFormat="1">
      <c r="A963" s="5" t="s">
        <v>259</v>
      </c>
      <c r="B963" s="118" t="s">
        <v>849</v>
      </c>
      <c r="C963" s="119" t="s">
        <v>707</v>
      </c>
      <c r="D963" s="96" t="s">
        <v>568</v>
      </c>
      <c r="E963" s="93" t="s">
        <v>855</v>
      </c>
      <c r="F963" s="93" t="s">
        <v>278</v>
      </c>
      <c r="G963" s="73">
        <f>G964</f>
        <v>19197510</v>
      </c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</row>
    <row r="964" spans="1:31" s="85" customFormat="1" ht="31.5">
      <c r="A964" s="5" t="s">
        <v>260</v>
      </c>
      <c r="B964" s="118" t="s">
        <v>849</v>
      </c>
      <c r="C964" s="119" t="s">
        <v>707</v>
      </c>
      <c r="D964" s="96" t="s">
        <v>568</v>
      </c>
      <c r="E964" s="93" t="s">
        <v>855</v>
      </c>
      <c r="F964" s="93" t="s">
        <v>279</v>
      </c>
      <c r="G964" s="73">
        <v>19197510</v>
      </c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</row>
    <row r="965" spans="1:31" s="85" customFormat="1" ht="31.5">
      <c r="A965" s="5" t="s">
        <v>856</v>
      </c>
      <c r="B965" s="118" t="s">
        <v>849</v>
      </c>
      <c r="C965" s="119" t="s">
        <v>707</v>
      </c>
      <c r="D965" s="96" t="s">
        <v>568</v>
      </c>
      <c r="E965" s="93" t="s">
        <v>857</v>
      </c>
      <c r="F965" s="93" t="s">
        <v>72</v>
      </c>
      <c r="G965" s="73">
        <f>G966+G968</f>
        <v>385649208.39999998</v>
      </c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</row>
    <row r="966" spans="1:31" s="85" customFormat="1" ht="31.5">
      <c r="A966" s="5" t="s">
        <v>69</v>
      </c>
      <c r="B966" s="118" t="s">
        <v>849</v>
      </c>
      <c r="C966" s="119" t="s">
        <v>707</v>
      </c>
      <c r="D966" s="96" t="s">
        <v>568</v>
      </c>
      <c r="E966" s="93" t="s">
        <v>857</v>
      </c>
      <c r="F966" s="93" t="s">
        <v>81</v>
      </c>
      <c r="G966" s="73">
        <f>G967</f>
        <v>3022208.4</v>
      </c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</row>
    <row r="967" spans="1:31" s="85" customFormat="1">
      <c r="A967" s="5" t="s">
        <v>70</v>
      </c>
      <c r="B967" s="118" t="s">
        <v>849</v>
      </c>
      <c r="C967" s="119" t="s">
        <v>707</v>
      </c>
      <c r="D967" s="96" t="s">
        <v>568</v>
      </c>
      <c r="E967" s="93" t="s">
        <v>857</v>
      </c>
      <c r="F967" s="93" t="s">
        <v>82</v>
      </c>
      <c r="G967" s="73">
        <v>3022208.4</v>
      </c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</row>
    <row r="968" spans="1:31" s="85" customFormat="1">
      <c r="A968" s="5" t="s">
        <v>134</v>
      </c>
      <c r="B968" s="118" t="s">
        <v>849</v>
      </c>
      <c r="C968" s="119" t="s">
        <v>707</v>
      </c>
      <c r="D968" s="96" t="s">
        <v>568</v>
      </c>
      <c r="E968" s="93" t="s">
        <v>857</v>
      </c>
      <c r="F968" s="93" t="s">
        <v>145</v>
      </c>
      <c r="G968" s="73">
        <f>G969</f>
        <v>382627000</v>
      </c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</row>
    <row r="969" spans="1:31" s="85" customFormat="1" ht="31.5">
      <c r="A969" s="5" t="s">
        <v>200</v>
      </c>
      <c r="B969" s="118" t="s">
        <v>849</v>
      </c>
      <c r="C969" s="119" t="s">
        <v>707</v>
      </c>
      <c r="D969" s="96" t="s">
        <v>568</v>
      </c>
      <c r="E969" s="93" t="s">
        <v>857</v>
      </c>
      <c r="F969" s="93" t="s">
        <v>220</v>
      </c>
      <c r="G969" s="73">
        <v>382627000</v>
      </c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</row>
    <row r="970" spans="1:31" s="85" customFormat="1" ht="31.5">
      <c r="A970" s="5" t="s">
        <v>858</v>
      </c>
      <c r="B970" s="118" t="s">
        <v>849</v>
      </c>
      <c r="C970" s="119" t="s">
        <v>707</v>
      </c>
      <c r="D970" s="96" t="s">
        <v>568</v>
      </c>
      <c r="E970" s="93" t="s">
        <v>859</v>
      </c>
      <c r="F970" s="93" t="s">
        <v>72</v>
      </c>
      <c r="G970" s="73">
        <f t="shared" ref="G970:G971" si="142">G971</f>
        <v>9118199.5700000003</v>
      </c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</row>
    <row r="971" spans="1:31" s="85" customFormat="1">
      <c r="A971" s="5" t="s">
        <v>134</v>
      </c>
      <c r="B971" s="118" t="s">
        <v>849</v>
      </c>
      <c r="C971" s="119" t="s">
        <v>707</v>
      </c>
      <c r="D971" s="96" t="s">
        <v>568</v>
      </c>
      <c r="E971" s="93" t="s">
        <v>859</v>
      </c>
      <c r="F971" s="93" t="s">
        <v>145</v>
      </c>
      <c r="G971" s="73">
        <f t="shared" si="142"/>
        <v>9118199.5700000003</v>
      </c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</row>
    <row r="972" spans="1:31" s="85" customFormat="1" ht="31.5">
      <c r="A972" s="5" t="s">
        <v>200</v>
      </c>
      <c r="B972" s="118" t="s">
        <v>849</v>
      </c>
      <c r="C972" s="119" t="s">
        <v>707</v>
      </c>
      <c r="D972" s="96" t="s">
        <v>568</v>
      </c>
      <c r="E972" s="93" t="s">
        <v>859</v>
      </c>
      <c r="F972" s="93" t="s">
        <v>220</v>
      </c>
      <c r="G972" s="73">
        <v>9118199.5700000003</v>
      </c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</row>
    <row r="973" spans="1:31" s="85" customFormat="1" ht="31.5">
      <c r="A973" s="5" t="s">
        <v>860</v>
      </c>
      <c r="B973" s="118" t="s">
        <v>849</v>
      </c>
      <c r="C973" s="119" t="s">
        <v>707</v>
      </c>
      <c r="D973" s="96" t="s">
        <v>568</v>
      </c>
      <c r="E973" s="93" t="s">
        <v>861</v>
      </c>
      <c r="F973" s="93" t="s">
        <v>72</v>
      </c>
      <c r="G973" s="73">
        <f>G974+G976</f>
        <v>11783380</v>
      </c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</row>
    <row r="974" spans="1:31" s="85" customFormat="1" ht="31.5">
      <c r="A974" s="5" t="s">
        <v>69</v>
      </c>
      <c r="B974" s="118" t="s">
        <v>849</v>
      </c>
      <c r="C974" s="119" t="s">
        <v>707</v>
      </c>
      <c r="D974" s="96" t="s">
        <v>568</v>
      </c>
      <c r="E974" s="93" t="s">
        <v>861</v>
      </c>
      <c r="F974" s="93" t="s">
        <v>81</v>
      </c>
      <c r="G974" s="73">
        <f>G975</f>
        <v>123230</v>
      </c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</row>
    <row r="975" spans="1:31" s="85" customFormat="1">
      <c r="A975" s="5" t="s">
        <v>70</v>
      </c>
      <c r="B975" s="118" t="s">
        <v>849</v>
      </c>
      <c r="C975" s="119" t="s">
        <v>707</v>
      </c>
      <c r="D975" s="96" t="s">
        <v>568</v>
      </c>
      <c r="E975" s="93" t="s">
        <v>861</v>
      </c>
      <c r="F975" s="93" t="s">
        <v>82</v>
      </c>
      <c r="G975" s="73">
        <v>123230</v>
      </c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</row>
    <row r="976" spans="1:31" s="85" customFormat="1">
      <c r="A976" s="5" t="s">
        <v>134</v>
      </c>
      <c r="B976" s="118" t="s">
        <v>849</v>
      </c>
      <c r="C976" s="119" t="s">
        <v>707</v>
      </c>
      <c r="D976" s="96" t="s">
        <v>568</v>
      </c>
      <c r="E976" s="93" t="s">
        <v>861</v>
      </c>
      <c r="F976" s="93" t="s">
        <v>145</v>
      </c>
      <c r="G976" s="73">
        <f>G977</f>
        <v>11660150</v>
      </c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</row>
    <row r="977" spans="1:31" s="85" customFormat="1" ht="31.5">
      <c r="A977" s="5" t="s">
        <v>200</v>
      </c>
      <c r="B977" s="118" t="s">
        <v>849</v>
      </c>
      <c r="C977" s="119" t="s">
        <v>707</v>
      </c>
      <c r="D977" s="96" t="s">
        <v>568</v>
      </c>
      <c r="E977" s="93" t="s">
        <v>861</v>
      </c>
      <c r="F977" s="93" t="s">
        <v>220</v>
      </c>
      <c r="G977" s="73">
        <v>11660150</v>
      </c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</row>
    <row r="978" spans="1:31" s="85" customFormat="1" ht="78.75">
      <c r="A978" s="5" t="s">
        <v>862</v>
      </c>
      <c r="B978" s="118" t="s">
        <v>849</v>
      </c>
      <c r="C978" s="119" t="s">
        <v>707</v>
      </c>
      <c r="D978" s="96" t="s">
        <v>568</v>
      </c>
      <c r="E978" s="93" t="s">
        <v>863</v>
      </c>
      <c r="F978" s="93" t="s">
        <v>72</v>
      </c>
      <c r="G978" s="73">
        <f>G979+G981</f>
        <v>122291970.5</v>
      </c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</row>
    <row r="979" spans="1:31" s="85" customFormat="1" ht="31.5">
      <c r="A979" s="5" t="s">
        <v>69</v>
      </c>
      <c r="B979" s="118" t="s">
        <v>849</v>
      </c>
      <c r="C979" s="119" t="s">
        <v>707</v>
      </c>
      <c r="D979" s="96" t="s">
        <v>568</v>
      </c>
      <c r="E979" s="93" t="s">
        <v>863</v>
      </c>
      <c r="F979" s="93" t="s">
        <v>81</v>
      </c>
      <c r="G979" s="73">
        <f>G980</f>
        <v>589970.5</v>
      </c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</row>
    <row r="980" spans="1:31" s="85" customFormat="1">
      <c r="A980" s="5" t="s">
        <v>70</v>
      </c>
      <c r="B980" s="118" t="s">
        <v>849</v>
      </c>
      <c r="C980" s="119" t="s">
        <v>707</v>
      </c>
      <c r="D980" s="96" t="s">
        <v>568</v>
      </c>
      <c r="E980" s="93" t="s">
        <v>863</v>
      </c>
      <c r="F980" s="93" t="s">
        <v>82</v>
      </c>
      <c r="G980" s="73">
        <v>589970.5</v>
      </c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</row>
    <row r="981" spans="1:31" s="85" customFormat="1">
      <c r="A981" s="5" t="s">
        <v>259</v>
      </c>
      <c r="B981" s="118" t="s">
        <v>849</v>
      </c>
      <c r="C981" s="119" t="s">
        <v>707</v>
      </c>
      <c r="D981" s="96" t="s">
        <v>568</v>
      </c>
      <c r="E981" s="93" t="s">
        <v>863</v>
      </c>
      <c r="F981" s="93" t="s">
        <v>278</v>
      </c>
      <c r="G981" s="73">
        <f>G982</f>
        <v>121702000</v>
      </c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</row>
    <row r="982" spans="1:31" s="85" customFormat="1" ht="31.5">
      <c r="A982" s="5" t="s">
        <v>260</v>
      </c>
      <c r="B982" s="118" t="s">
        <v>849</v>
      </c>
      <c r="C982" s="119" t="s">
        <v>707</v>
      </c>
      <c r="D982" s="96" t="s">
        <v>568</v>
      </c>
      <c r="E982" s="93" t="s">
        <v>863</v>
      </c>
      <c r="F982" s="93" t="s">
        <v>279</v>
      </c>
      <c r="G982" s="73">
        <v>121702000</v>
      </c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</row>
    <row r="983" spans="1:31" s="85" customFormat="1">
      <c r="A983" s="5" t="s">
        <v>864</v>
      </c>
      <c r="B983" s="118" t="s">
        <v>849</v>
      </c>
      <c r="C983" s="119" t="s">
        <v>707</v>
      </c>
      <c r="D983" s="96" t="s">
        <v>568</v>
      </c>
      <c r="E983" s="93" t="s">
        <v>865</v>
      </c>
      <c r="F983" s="93" t="s">
        <v>72</v>
      </c>
      <c r="G983" s="73">
        <f>G984+G986</f>
        <v>406844400</v>
      </c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</row>
    <row r="984" spans="1:31" s="85" customFormat="1" ht="31.5">
      <c r="A984" s="5" t="s">
        <v>69</v>
      </c>
      <c r="B984" s="118" t="s">
        <v>849</v>
      </c>
      <c r="C984" s="119" t="s">
        <v>707</v>
      </c>
      <c r="D984" s="96" t="s">
        <v>568</v>
      </c>
      <c r="E984" s="93" t="s">
        <v>865</v>
      </c>
      <c r="F984" s="93" t="s">
        <v>81</v>
      </c>
      <c r="G984" s="73">
        <f>G985</f>
        <v>5418400</v>
      </c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</row>
    <row r="985" spans="1:31" s="85" customFormat="1">
      <c r="A985" s="5" t="s">
        <v>70</v>
      </c>
      <c r="B985" s="118" t="s">
        <v>849</v>
      </c>
      <c r="C985" s="119" t="s">
        <v>707</v>
      </c>
      <c r="D985" s="96" t="s">
        <v>568</v>
      </c>
      <c r="E985" s="93" t="s">
        <v>865</v>
      </c>
      <c r="F985" s="93" t="s">
        <v>82</v>
      </c>
      <c r="G985" s="73">
        <v>5418400</v>
      </c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</row>
    <row r="986" spans="1:31" s="85" customFormat="1">
      <c r="A986" s="5" t="s">
        <v>259</v>
      </c>
      <c r="B986" s="118" t="s">
        <v>849</v>
      </c>
      <c r="C986" s="119" t="s">
        <v>707</v>
      </c>
      <c r="D986" s="96" t="s">
        <v>568</v>
      </c>
      <c r="E986" s="93" t="s">
        <v>865</v>
      </c>
      <c r="F986" s="93" t="s">
        <v>278</v>
      </c>
      <c r="G986" s="73">
        <f>G987</f>
        <v>401426000</v>
      </c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</row>
    <row r="987" spans="1:31" s="85" customFormat="1" ht="31.5">
      <c r="A987" s="5" t="s">
        <v>260</v>
      </c>
      <c r="B987" s="118" t="s">
        <v>849</v>
      </c>
      <c r="C987" s="119" t="s">
        <v>707</v>
      </c>
      <c r="D987" s="96" t="s">
        <v>568</v>
      </c>
      <c r="E987" s="93" t="s">
        <v>865</v>
      </c>
      <c r="F987" s="93" t="s">
        <v>279</v>
      </c>
      <c r="G987" s="73">
        <v>401426000</v>
      </c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</row>
    <row r="988" spans="1:31" s="85" customFormat="1">
      <c r="A988" s="5" t="s">
        <v>866</v>
      </c>
      <c r="B988" s="118" t="s">
        <v>849</v>
      </c>
      <c r="C988" s="119" t="s">
        <v>707</v>
      </c>
      <c r="D988" s="96" t="s">
        <v>568</v>
      </c>
      <c r="E988" s="93" t="s">
        <v>867</v>
      </c>
      <c r="F988" s="93" t="s">
        <v>72</v>
      </c>
      <c r="G988" s="73">
        <f>G989+G991</f>
        <v>295815310</v>
      </c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</row>
    <row r="989" spans="1:31" s="85" customFormat="1" ht="31.5">
      <c r="A989" s="5" t="s">
        <v>69</v>
      </c>
      <c r="B989" s="118" t="s">
        <v>849</v>
      </c>
      <c r="C989" s="119" t="s">
        <v>707</v>
      </c>
      <c r="D989" s="96" t="s">
        <v>568</v>
      </c>
      <c r="E989" s="93" t="s">
        <v>867</v>
      </c>
      <c r="F989" s="93" t="s">
        <v>81</v>
      </c>
      <c r="G989" s="73">
        <f>G990</f>
        <v>3940310</v>
      </c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</row>
    <row r="990" spans="1:31" s="85" customFormat="1">
      <c r="A990" s="5" t="s">
        <v>70</v>
      </c>
      <c r="B990" s="118" t="s">
        <v>849</v>
      </c>
      <c r="C990" s="119" t="s">
        <v>707</v>
      </c>
      <c r="D990" s="96" t="s">
        <v>568</v>
      </c>
      <c r="E990" s="93" t="s">
        <v>867</v>
      </c>
      <c r="F990" s="93" t="s">
        <v>82</v>
      </c>
      <c r="G990" s="73">
        <v>3940310</v>
      </c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</row>
    <row r="991" spans="1:31" s="85" customFormat="1">
      <c r="A991" s="5" t="s">
        <v>259</v>
      </c>
      <c r="B991" s="118" t="s">
        <v>849</v>
      </c>
      <c r="C991" s="119" t="s">
        <v>707</v>
      </c>
      <c r="D991" s="96" t="s">
        <v>568</v>
      </c>
      <c r="E991" s="93" t="s">
        <v>867</v>
      </c>
      <c r="F991" s="93" t="s">
        <v>278</v>
      </c>
      <c r="G991" s="73">
        <f>G992</f>
        <v>291875000</v>
      </c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</row>
    <row r="992" spans="1:31" s="85" customFormat="1" ht="31.5">
      <c r="A992" s="5" t="s">
        <v>260</v>
      </c>
      <c r="B992" s="118" t="s">
        <v>849</v>
      </c>
      <c r="C992" s="119" t="s">
        <v>707</v>
      </c>
      <c r="D992" s="96" t="s">
        <v>568</v>
      </c>
      <c r="E992" s="93" t="s">
        <v>867</v>
      </c>
      <c r="F992" s="93" t="s">
        <v>279</v>
      </c>
      <c r="G992" s="73">
        <v>291875000</v>
      </c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</row>
    <row r="993" spans="1:31" s="85" customFormat="1" ht="31.5">
      <c r="A993" s="5" t="s">
        <v>868</v>
      </c>
      <c r="B993" s="118" t="s">
        <v>849</v>
      </c>
      <c r="C993" s="119" t="s">
        <v>707</v>
      </c>
      <c r="D993" s="96" t="s">
        <v>568</v>
      </c>
      <c r="E993" s="93" t="s">
        <v>869</v>
      </c>
      <c r="F993" s="93" t="s">
        <v>72</v>
      </c>
      <c r="G993" s="73">
        <f>G994+G996</f>
        <v>6356050</v>
      </c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</row>
    <row r="994" spans="1:31" s="85" customFormat="1" ht="31.5">
      <c r="A994" s="5" t="s">
        <v>69</v>
      </c>
      <c r="B994" s="118" t="s">
        <v>849</v>
      </c>
      <c r="C994" s="119" t="s">
        <v>707</v>
      </c>
      <c r="D994" s="96" t="s">
        <v>568</v>
      </c>
      <c r="E994" s="93" t="s">
        <v>869</v>
      </c>
      <c r="F994" s="93" t="s">
        <v>81</v>
      </c>
      <c r="G994" s="73">
        <f>G995</f>
        <v>84050</v>
      </c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</row>
    <row r="995" spans="1:31" s="85" customFormat="1">
      <c r="A995" s="5" t="s">
        <v>70</v>
      </c>
      <c r="B995" s="118" t="s">
        <v>849</v>
      </c>
      <c r="C995" s="119" t="s">
        <v>707</v>
      </c>
      <c r="D995" s="96" t="s">
        <v>568</v>
      </c>
      <c r="E995" s="93" t="s">
        <v>869</v>
      </c>
      <c r="F995" s="93" t="s">
        <v>82</v>
      </c>
      <c r="G995" s="73">
        <v>84050</v>
      </c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</row>
    <row r="996" spans="1:31" s="85" customFormat="1">
      <c r="A996" s="5" t="s">
        <v>259</v>
      </c>
      <c r="B996" s="118" t="s">
        <v>849</v>
      </c>
      <c r="C996" s="119" t="s">
        <v>707</v>
      </c>
      <c r="D996" s="96" t="s">
        <v>568</v>
      </c>
      <c r="E996" s="93" t="s">
        <v>869</v>
      </c>
      <c r="F996" s="93" t="s">
        <v>278</v>
      </c>
      <c r="G996" s="73">
        <f>G997</f>
        <v>6272000</v>
      </c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</row>
    <row r="997" spans="1:31" s="85" customFormat="1" ht="31.5">
      <c r="A997" s="5" t="s">
        <v>260</v>
      </c>
      <c r="B997" s="118" t="s">
        <v>849</v>
      </c>
      <c r="C997" s="119" t="s">
        <v>707</v>
      </c>
      <c r="D997" s="96" t="s">
        <v>568</v>
      </c>
      <c r="E997" s="93" t="s">
        <v>869</v>
      </c>
      <c r="F997" s="93" t="s">
        <v>279</v>
      </c>
      <c r="G997" s="73">
        <v>6272000</v>
      </c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</row>
    <row r="998" spans="1:31" s="85" customFormat="1" ht="31.5">
      <c r="A998" s="5" t="s">
        <v>870</v>
      </c>
      <c r="B998" s="118" t="s">
        <v>849</v>
      </c>
      <c r="C998" s="119" t="s">
        <v>707</v>
      </c>
      <c r="D998" s="96" t="s">
        <v>568</v>
      </c>
      <c r="E998" s="93" t="s">
        <v>871</v>
      </c>
      <c r="F998" s="93" t="s">
        <v>72</v>
      </c>
      <c r="G998" s="73">
        <f>G999+G1001</f>
        <v>150030</v>
      </c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</row>
    <row r="999" spans="1:31" s="85" customFormat="1" ht="31.5">
      <c r="A999" s="5" t="s">
        <v>69</v>
      </c>
      <c r="B999" s="118" t="s">
        <v>849</v>
      </c>
      <c r="C999" s="119" t="s">
        <v>707</v>
      </c>
      <c r="D999" s="96" t="s">
        <v>568</v>
      </c>
      <c r="E999" s="93" t="s">
        <v>871</v>
      </c>
      <c r="F999" s="93" t="s">
        <v>81</v>
      </c>
      <c r="G999" s="73">
        <f>G1000</f>
        <v>2270</v>
      </c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</row>
    <row r="1000" spans="1:31" s="85" customFormat="1">
      <c r="A1000" s="5" t="s">
        <v>70</v>
      </c>
      <c r="B1000" s="118" t="s">
        <v>849</v>
      </c>
      <c r="C1000" s="119" t="s">
        <v>707</v>
      </c>
      <c r="D1000" s="96" t="s">
        <v>568</v>
      </c>
      <c r="E1000" s="93" t="s">
        <v>871</v>
      </c>
      <c r="F1000" s="93" t="s">
        <v>82</v>
      </c>
      <c r="G1000" s="73">
        <v>2270</v>
      </c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</row>
    <row r="1001" spans="1:31" s="85" customFormat="1">
      <c r="A1001" s="5" t="s">
        <v>259</v>
      </c>
      <c r="B1001" s="118" t="s">
        <v>849</v>
      </c>
      <c r="C1001" s="119" t="s">
        <v>707</v>
      </c>
      <c r="D1001" s="96" t="s">
        <v>568</v>
      </c>
      <c r="E1001" s="93" t="s">
        <v>871</v>
      </c>
      <c r="F1001" s="93" t="s">
        <v>278</v>
      </c>
      <c r="G1001" s="73">
        <f>G1002</f>
        <v>147760</v>
      </c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</row>
    <row r="1002" spans="1:31" s="85" customFormat="1" ht="31.5">
      <c r="A1002" s="5" t="s">
        <v>260</v>
      </c>
      <c r="B1002" s="118" t="s">
        <v>849</v>
      </c>
      <c r="C1002" s="119" t="s">
        <v>707</v>
      </c>
      <c r="D1002" s="96" t="s">
        <v>568</v>
      </c>
      <c r="E1002" s="93" t="s">
        <v>871</v>
      </c>
      <c r="F1002" s="93" t="s">
        <v>279</v>
      </c>
      <c r="G1002" s="73">
        <v>147760</v>
      </c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</row>
    <row r="1003" spans="1:31" s="85" customFormat="1">
      <c r="A1003" s="5" t="s">
        <v>872</v>
      </c>
      <c r="B1003" s="118" t="s">
        <v>849</v>
      </c>
      <c r="C1003" s="119" t="s">
        <v>707</v>
      </c>
      <c r="D1003" s="96" t="s">
        <v>568</v>
      </c>
      <c r="E1003" s="93" t="s">
        <v>873</v>
      </c>
      <c r="F1003" s="93" t="s">
        <v>72</v>
      </c>
      <c r="G1003" s="73">
        <f>G1004+G1006</f>
        <v>643000</v>
      </c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</row>
    <row r="1004" spans="1:31" s="85" customFormat="1" ht="31.5">
      <c r="A1004" s="5" t="s">
        <v>69</v>
      </c>
      <c r="B1004" s="118" t="s">
        <v>849</v>
      </c>
      <c r="C1004" s="119" t="s">
        <v>707</v>
      </c>
      <c r="D1004" s="96" t="s">
        <v>568</v>
      </c>
      <c r="E1004" s="93" t="s">
        <v>873</v>
      </c>
      <c r="F1004" s="93" t="s">
        <v>81</v>
      </c>
      <c r="G1004" s="73">
        <f>G1005</f>
        <v>8570</v>
      </c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</row>
    <row r="1005" spans="1:31" s="85" customFormat="1">
      <c r="A1005" s="5" t="s">
        <v>70</v>
      </c>
      <c r="B1005" s="118" t="s">
        <v>849</v>
      </c>
      <c r="C1005" s="119" t="s">
        <v>707</v>
      </c>
      <c r="D1005" s="96" t="s">
        <v>568</v>
      </c>
      <c r="E1005" s="93" t="s">
        <v>873</v>
      </c>
      <c r="F1005" s="93" t="s">
        <v>82</v>
      </c>
      <c r="G1005" s="73">
        <v>8570</v>
      </c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</row>
    <row r="1006" spans="1:31" s="85" customFormat="1">
      <c r="A1006" s="5" t="s">
        <v>259</v>
      </c>
      <c r="B1006" s="118" t="s">
        <v>849</v>
      </c>
      <c r="C1006" s="119" t="s">
        <v>707</v>
      </c>
      <c r="D1006" s="96" t="s">
        <v>568</v>
      </c>
      <c r="E1006" s="93" t="s">
        <v>873</v>
      </c>
      <c r="F1006" s="93" t="s">
        <v>278</v>
      </c>
      <c r="G1006" s="73">
        <f>G1007</f>
        <v>634430</v>
      </c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</row>
    <row r="1007" spans="1:31" s="85" customFormat="1" ht="31.5">
      <c r="A1007" s="5" t="s">
        <v>260</v>
      </c>
      <c r="B1007" s="118" t="s">
        <v>849</v>
      </c>
      <c r="C1007" s="119" t="s">
        <v>707</v>
      </c>
      <c r="D1007" s="96" t="s">
        <v>568</v>
      </c>
      <c r="E1007" s="93" t="s">
        <v>873</v>
      </c>
      <c r="F1007" s="93" t="s">
        <v>279</v>
      </c>
      <c r="G1007" s="73">
        <v>634430</v>
      </c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</row>
    <row r="1008" spans="1:31" s="85" customFormat="1">
      <c r="A1008" s="5" t="s">
        <v>874</v>
      </c>
      <c r="B1008" s="118" t="s">
        <v>849</v>
      </c>
      <c r="C1008" s="119" t="s">
        <v>707</v>
      </c>
      <c r="D1008" s="96" t="s">
        <v>568</v>
      </c>
      <c r="E1008" s="93" t="s">
        <v>875</v>
      </c>
      <c r="F1008" s="93" t="s">
        <v>72</v>
      </c>
      <c r="G1008" s="73">
        <f>G1009+G1011</f>
        <v>353149240.52999997</v>
      </c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</row>
    <row r="1009" spans="1:31" s="85" customFormat="1" ht="31.5">
      <c r="A1009" s="5" t="s">
        <v>69</v>
      </c>
      <c r="B1009" s="118" t="s">
        <v>849</v>
      </c>
      <c r="C1009" s="119" t="s">
        <v>707</v>
      </c>
      <c r="D1009" s="96" t="s">
        <v>568</v>
      </c>
      <c r="E1009" s="93" t="s">
        <v>875</v>
      </c>
      <c r="F1009" s="93" t="s">
        <v>81</v>
      </c>
      <c r="G1009" s="73">
        <f>G1010</f>
        <v>4704000.53</v>
      </c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</row>
    <row r="1010" spans="1:31" s="85" customFormat="1">
      <c r="A1010" s="5" t="s">
        <v>70</v>
      </c>
      <c r="B1010" s="118" t="s">
        <v>849</v>
      </c>
      <c r="C1010" s="119" t="s">
        <v>707</v>
      </c>
      <c r="D1010" s="96" t="s">
        <v>568</v>
      </c>
      <c r="E1010" s="93" t="s">
        <v>875</v>
      </c>
      <c r="F1010" s="93" t="s">
        <v>82</v>
      </c>
      <c r="G1010" s="73">
        <v>4704000.53</v>
      </c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</row>
    <row r="1011" spans="1:31" s="85" customFormat="1">
      <c r="A1011" s="5" t="s">
        <v>259</v>
      </c>
      <c r="B1011" s="118" t="s">
        <v>849</v>
      </c>
      <c r="C1011" s="119" t="s">
        <v>707</v>
      </c>
      <c r="D1011" s="96" t="s">
        <v>568</v>
      </c>
      <c r="E1011" s="93" t="s">
        <v>875</v>
      </c>
      <c r="F1011" s="93" t="s">
        <v>278</v>
      </c>
      <c r="G1011" s="73">
        <f>G1012</f>
        <v>348445240</v>
      </c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</row>
    <row r="1012" spans="1:31" s="85" customFormat="1" ht="31.5">
      <c r="A1012" s="5" t="s">
        <v>260</v>
      </c>
      <c r="B1012" s="118" t="s">
        <v>849</v>
      </c>
      <c r="C1012" s="119" t="s">
        <v>707</v>
      </c>
      <c r="D1012" s="96" t="s">
        <v>568</v>
      </c>
      <c r="E1012" s="93" t="s">
        <v>875</v>
      </c>
      <c r="F1012" s="93" t="s">
        <v>279</v>
      </c>
      <c r="G1012" s="73">
        <v>348445240</v>
      </c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</row>
    <row r="1013" spans="1:31" s="85" customFormat="1" ht="47.25">
      <c r="A1013" s="5" t="s">
        <v>876</v>
      </c>
      <c r="B1013" s="118" t="s">
        <v>849</v>
      </c>
      <c r="C1013" s="119" t="s">
        <v>707</v>
      </c>
      <c r="D1013" s="96" t="s">
        <v>568</v>
      </c>
      <c r="E1013" s="93" t="s">
        <v>877</v>
      </c>
      <c r="F1013" s="93" t="s">
        <v>72</v>
      </c>
      <c r="G1013" s="73">
        <f>G1014+G1016</f>
        <v>4783520</v>
      </c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</row>
    <row r="1014" spans="1:31" s="85" customFormat="1" ht="31.5">
      <c r="A1014" s="5" t="s">
        <v>69</v>
      </c>
      <c r="B1014" s="118" t="s">
        <v>849</v>
      </c>
      <c r="C1014" s="119" t="s">
        <v>707</v>
      </c>
      <c r="D1014" s="96" t="s">
        <v>568</v>
      </c>
      <c r="E1014" s="93" t="s">
        <v>877</v>
      </c>
      <c r="F1014" s="93" t="s">
        <v>81</v>
      </c>
      <c r="G1014" s="73">
        <f>G1015</f>
        <v>24520</v>
      </c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</row>
    <row r="1015" spans="1:31" s="85" customFormat="1">
      <c r="A1015" s="5" t="s">
        <v>70</v>
      </c>
      <c r="B1015" s="118" t="s">
        <v>849</v>
      </c>
      <c r="C1015" s="119" t="s">
        <v>707</v>
      </c>
      <c r="D1015" s="96" t="s">
        <v>568</v>
      </c>
      <c r="E1015" s="93" t="s">
        <v>877</v>
      </c>
      <c r="F1015" s="93" t="s">
        <v>82</v>
      </c>
      <c r="G1015" s="73">
        <v>24520</v>
      </c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</row>
    <row r="1016" spans="1:31" s="85" customFormat="1">
      <c r="A1016" s="5" t="s">
        <v>134</v>
      </c>
      <c r="B1016" s="118" t="s">
        <v>849</v>
      </c>
      <c r="C1016" s="119" t="s">
        <v>707</v>
      </c>
      <c r="D1016" s="96" t="s">
        <v>568</v>
      </c>
      <c r="E1016" s="93" t="s">
        <v>877</v>
      </c>
      <c r="F1016" s="93" t="s">
        <v>145</v>
      </c>
      <c r="G1016" s="73">
        <f>G1017</f>
        <v>4759000</v>
      </c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</row>
    <row r="1017" spans="1:31" s="85" customFormat="1" ht="31.5">
      <c r="A1017" s="5" t="s">
        <v>200</v>
      </c>
      <c r="B1017" s="118" t="s">
        <v>849</v>
      </c>
      <c r="C1017" s="119" t="s">
        <v>707</v>
      </c>
      <c r="D1017" s="96" t="s">
        <v>568</v>
      </c>
      <c r="E1017" s="93" t="s">
        <v>877</v>
      </c>
      <c r="F1017" s="93" t="s">
        <v>220</v>
      </c>
      <c r="G1017" s="73">
        <v>4759000</v>
      </c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</row>
    <row r="1018" spans="1:31" s="85" customFormat="1">
      <c r="A1018" s="5" t="s">
        <v>878</v>
      </c>
      <c r="B1018" s="118" t="s">
        <v>849</v>
      </c>
      <c r="C1018" s="119" t="s">
        <v>707</v>
      </c>
      <c r="D1018" s="96" t="s">
        <v>568</v>
      </c>
      <c r="E1018" s="93" t="s">
        <v>879</v>
      </c>
      <c r="F1018" s="93" t="s">
        <v>72</v>
      </c>
      <c r="G1018" s="73">
        <f t="shared" ref="G1018:G1019" si="143">G1019</f>
        <v>2267460</v>
      </c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</row>
    <row r="1019" spans="1:31" s="85" customFormat="1">
      <c r="A1019" s="5" t="s">
        <v>259</v>
      </c>
      <c r="B1019" s="118" t="s">
        <v>849</v>
      </c>
      <c r="C1019" s="119" t="s">
        <v>707</v>
      </c>
      <c r="D1019" s="96" t="s">
        <v>568</v>
      </c>
      <c r="E1019" s="93" t="s">
        <v>879</v>
      </c>
      <c r="F1019" s="93" t="s">
        <v>278</v>
      </c>
      <c r="G1019" s="73">
        <f t="shared" si="143"/>
        <v>2267460</v>
      </c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</row>
    <row r="1020" spans="1:31" s="85" customFormat="1" ht="31.5">
      <c r="A1020" s="5" t="s">
        <v>260</v>
      </c>
      <c r="B1020" s="118" t="s">
        <v>849</v>
      </c>
      <c r="C1020" s="119" t="s">
        <v>707</v>
      </c>
      <c r="D1020" s="96" t="s">
        <v>568</v>
      </c>
      <c r="E1020" s="93" t="s">
        <v>879</v>
      </c>
      <c r="F1020" s="93" t="s">
        <v>279</v>
      </c>
      <c r="G1020" s="73">
        <v>2267460</v>
      </c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</row>
    <row r="1021" spans="1:31" s="85" customFormat="1" ht="31.5">
      <c r="A1021" s="5" t="s">
        <v>880</v>
      </c>
      <c r="B1021" s="118" t="s">
        <v>849</v>
      </c>
      <c r="C1021" s="119" t="s">
        <v>707</v>
      </c>
      <c r="D1021" s="96" t="s">
        <v>568</v>
      </c>
      <c r="E1021" s="93" t="s">
        <v>881</v>
      </c>
      <c r="F1021" s="93" t="s">
        <v>72</v>
      </c>
      <c r="G1021" s="73">
        <f t="shared" ref="G1021:G1022" si="144">G1022</f>
        <v>92860838.560000002</v>
      </c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</row>
    <row r="1022" spans="1:31" s="85" customFormat="1">
      <c r="A1022" s="5" t="s">
        <v>134</v>
      </c>
      <c r="B1022" s="118" t="s">
        <v>849</v>
      </c>
      <c r="C1022" s="119" t="s">
        <v>707</v>
      </c>
      <c r="D1022" s="96" t="s">
        <v>568</v>
      </c>
      <c r="E1022" s="93" t="s">
        <v>881</v>
      </c>
      <c r="F1022" s="93" t="s">
        <v>145</v>
      </c>
      <c r="G1022" s="73">
        <f t="shared" si="144"/>
        <v>92860838.560000002</v>
      </c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</row>
    <row r="1023" spans="1:31" s="85" customFormat="1" ht="31.5">
      <c r="A1023" s="5" t="s">
        <v>200</v>
      </c>
      <c r="B1023" s="118" t="s">
        <v>849</v>
      </c>
      <c r="C1023" s="119" t="s">
        <v>707</v>
      </c>
      <c r="D1023" s="96" t="s">
        <v>568</v>
      </c>
      <c r="E1023" s="93" t="s">
        <v>881</v>
      </c>
      <c r="F1023" s="93" t="s">
        <v>220</v>
      </c>
      <c r="G1023" s="73">
        <v>92860838.560000002</v>
      </c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</row>
    <row r="1024" spans="1:31" s="85" customFormat="1">
      <c r="A1024" s="5" t="s">
        <v>882</v>
      </c>
      <c r="B1024" s="118" t="s">
        <v>849</v>
      </c>
      <c r="C1024" s="119" t="s">
        <v>707</v>
      </c>
      <c r="D1024" s="96" t="s">
        <v>568</v>
      </c>
      <c r="E1024" s="93" t="s">
        <v>883</v>
      </c>
      <c r="F1024" s="93" t="s">
        <v>72</v>
      </c>
      <c r="G1024" s="73">
        <f>G1025</f>
        <v>421945.19</v>
      </c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</row>
    <row r="1025" spans="1:31" s="85" customFormat="1">
      <c r="A1025" s="5" t="s">
        <v>884</v>
      </c>
      <c r="B1025" s="118" t="s">
        <v>849</v>
      </c>
      <c r="C1025" s="119" t="s">
        <v>707</v>
      </c>
      <c r="D1025" s="96" t="s">
        <v>568</v>
      </c>
      <c r="E1025" s="93" t="s">
        <v>885</v>
      </c>
      <c r="F1025" s="93" t="s">
        <v>72</v>
      </c>
      <c r="G1025" s="73">
        <f>G1026+G1028</f>
        <v>421945.19</v>
      </c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</row>
    <row r="1026" spans="1:31" s="85" customFormat="1" ht="31.5">
      <c r="A1026" s="5" t="s">
        <v>69</v>
      </c>
      <c r="B1026" s="118" t="s">
        <v>849</v>
      </c>
      <c r="C1026" s="119" t="s">
        <v>707</v>
      </c>
      <c r="D1026" s="96" t="s">
        <v>568</v>
      </c>
      <c r="E1026" s="93" t="s">
        <v>885</v>
      </c>
      <c r="F1026" s="93" t="s">
        <v>81</v>
      </c>
      <c r="G1026" s="73">
        <f>G1027</f>
        <v>4945.1899999999996</v>
      </c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</row>
    <row r="1027" spans="1:31" s="85" customFormat="1">
      <c r="A1027" s="5" t="s">
        <v>70</v>
      </c>
      <c r="B1027" s="118" t="s">
        <v>849</v>
      </c>
      <c r="C1027" s="119" t="s">
        <v>707</v>
      </c>
      <c r="D1027" s="96" t="s">
        <v>568</v>
      </c>
      <c r="E1027" s="93" t="s">
        <v>885</v>
      </c>
      <c r="F1027" s="93" t="s">
        <v>82</v>
      </c>
      <c r="G1027" s="73">
        <v>4945.1899999999996</v>
      </c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</row>
    <row r="1028" spans="1:31" s="85" customFormat="1">
      <c r="A1028" s="5" t="s">
        <v>259</v>
      </c>
      <c r="B1028" s="118" t="s">
        <v>849</v>
      </c>
      <c r="C1028" s="119" t="s">
        <v>707</v>
      </c>
      <c r="D1028" s="96" t="s">
        <v>568</v>
      </c>
      <c r="E1028" s="93" t="s">
        <v>885</v>
      </c>
      <c r="F1028" s="93" t="s">
        <v>278</v>
      </c>
      <c r="G1028" s="73">
        <f>G1029</f>
        <v>417000</v>
      </c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</row>
    <row r="1029" spans="1:31" s="85" customFormat="1" ht="31.5">
      <c r="A1029" s="5" t="s">
        <v>260</v>
      </c>
      <c r="B1029" s="118" t="s">
        <v>849</v>
      </c>
      <c r="C1029" s="119" t="s">
        <v>707</v>
      </c>
      <c r="D1029" s="96" t="s">
        <v>568</v>
      </c>
      <c r="E1029" s="93" t="s">
        <v>885</v>
      </c>
      <c r="F1029" s="93" t="s">
        <v>279</v>
      </c>
      <c r="G1029" s="73">
        <v>417000</v>
      </c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</row>
    <row r="1030" spans="1:31" s="85" customFormat="1" ht="31.5">
      <c r="A1030" s="5" t="s">
        <v>256</v>
      </c>
      <c r="B1030" s="118" t="s">
        <v>849</v>
      </c>
      <c r="C1030" s="119" t="s">
        <v>707</v>
      </c>
      <c r="D1030" s="96" t="s">
        <v>568</v>
      </c>
      <c r="E1030" s="93" t="s">
        <v>275</v>
      </c>
      <c r="F1030" s="93" t="s">
        <v>72</v>
      </c>
      <c r="G1030" s="73">
        <f>G1031+G1071+G1075+G1079+G1083</f>
        <v>49943950</v>
      </c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</row>
    <row r="1031" spans="1:31" s="85" customFormat="1" ht="31.5">
      <c r="A1031" s="5" t="s">
        <v>257</v>
      </c>
      <c r="B1031" s="118" t="s">
        <v>849</v>
      </c>
      <c r="C1031" s="119" t="s">
        <v>707</v>
      </c>
      <c r="D1031" s="96" t="s">
        <v>568</v>
      </c>
      <c r="E1031" s="93" t="s">
        <v>276</v>
      </c>
      <c r="F1031" s="93" t="s">
        <v>72</v>
      </c>
      <c r="G1031" s="73">
        <f>G1032+G1035+G1038+G1041+G1044+G1047+G1050+G1053+G1056+G1059+G1062+G1065+G1068</f>
        <v>36394350</v>
      </c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</row>
    <row r="1032" spans="1:31" s="85" customFormat="1" ht="47.25">
      <c r="A1032" s="5" t="s">
        <v>258</v>
      </c>
      <c r="B1032" s="118" t="s">
        <v>849</v>
      </c>
      <c r="C1032" s="119" t="s">
        <v>707</v>
      </c>
      <c r="D1032" s="96" t="s">
        <v>568</v>
      </c>
      <c r="E1032" s="93" t="s">
        <v>277</v>
      </c>
      <c r="F1032" s="93" t="s">
        <v>72</v>
      </c>
      <c r="G1032" s="73">
        <f t="shared" ref="G1032:G1033" si="145">G1033</f>
        <v>3893760</v>
      </c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</row>
    <row r="1033" spans="1:31" s="85" customFormat="1">
      <c r="A1033" s="5" t="s">
        <v>259</v>
      </c>
      <c r="B1033" s="118" t="s">
        <v>849</v>
      </c>
      <c r="C1033" s="119" t="s">
        <v>707</v>
      </c>
      <c r="D1033" s="96" t="s">
        <v>568</v>
      </c>
      <c r="E1033" s="93" t="s">
        <v>277</v>
      </c>
      <c r="F1033" s="93" t="s">
        <v>278</v>
      </c>
      <c r="G1033" s="73">
        <f t="shared" si="145"/>
        <v>3893760</v>
      </c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</row>
    <row r="1034" spans="1:31" s="85" customFormat="1" ht="31.5">
      <c r="A1034" s="5" t="s">
        <v>260</v>
      </c>
      <c r="B1034" s="118" t="s">
        <v>849</v>
      </c>
      <c r="C1034" s="119" t="s">
        <v>707</v>
      </c>
      <c r="D1034" s="96" t="s">
        <v>568</v>
      </c>
      <c r="E1034" s="93" t="s">
        <v>277</v>
      </c>
      <c r="F1034" s="93" t="s">
        <v>279</v>
      </c>
      <c r="G1034" s="73">
        <v>3893760</v>
      </c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</row>
    <row r="1035" spans="1:31" s="85" customFormat="1" ht="31.5">
      <c r="A1035" s="5" t="s">
        <v>886</v>
      </c>
      <c r="B1035" s="118" t="s">
        <v>849</v>
      </c>
      <c r="C1035" s="119" t="s">
        <v>707</v>
      </c>
      <c r="D1035" s="96" t="s">
        <v>568</v>
      </c>
      <c r="E1035" s="93" t="s">
        <v>887</v>
      </c>
      <c r="F1035" s="93" t="s">
        <v>72</v>
      </c>
      <c r="G1035" s="73">
        <f t="shared" ref="G1035:G1036" si="146">G1036</f>
        <v>17621760</v>
      </c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</row>
    <row r="1036" spans="1:31" s="85" customFormat="1">
      <c r="A1036" s="5" t="s">
        <v>259</v>
      </c>
      <c r="B1036" s="118" t="s">
        <v>849</v>
      </c>
      <c r="C1036" s="119" t="s">
        <v>707</v>
      </c>
      <c r="D1036" s="96" t="s">
        <v>568</v>
      </c>
      <c r="E1036" s="93" t="s">
        <v>887</v>
      </c>
      <c r="F1036" s="93" t="s">
        <v>278</v>
      </c>
      <c r="G1036" s="73">
        <f t="shared" si="146"/>
        <v>17621760</v>
      </c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</row>
    <row r="1037" spans="1:31" s="85" customFormat="1" ht="31.5">
      <c r="A1037" s="5" t="s">
        <v>260</v>
      </c>
      <c r="B1037" s="118" t="s">
        <v>849</v>
      </c>
      <c r="C1037" s="119" t="s">
        <v>707</v>
      </c>
      <c r="D1037" s="96" t="s">
        <v>568</v>
      </c>
      <c r="E1037" s="93" t="s">
        <v>887</v>
      </c>
      <c r="F1037" s="93" t="s">
        <v>279</v>
      </c>
      <c r="G1037" s="73">
        <v>17621760</v>
      </c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</row>
    <row r="1038" spans="1:31" s="85" customFormat="1">
      <c r="A1038" s="5" t="s">
        <v>888</v>
      </c>
      <c r="B1038" s="118" t="s">
        <v>849</v>
      </c>
      <c r="C1038" s="119" t="s">
        <v>707</v>
      </c>
      <c r="D1038" s="96" t="s">
        <v>568</v>
      </c>
      <c r="E1038" s="93" t="s">
        <v>889</v>
      </c>
      <c r="F1038" s="93" t="s">
        <v>72</v>
      </c>
      <c r="G1038" s="73">
        <f t="shared" ref="G1038:G1039" si="147">G1039</f>
        <v>938170</v>
      </c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</row>
    <row r="1039" spans="1:31" s="85" customFormat="1">
      <c r="A1039" s="5" t="s">
        <v>134</v>
      </c>
      <c r="B1039" s="118" t="s">
        <v>849</v>
      </c>
      <c r="C1039" s="119" t="s">
        <v>707</v>
      </c>
      <c r="D1039" s="96" t="s">
        <v>568</v>
      </c>
      <c r="E1039" s="93" t="s">
        <v>889</v>
      </c>
      <c r="F1039" s="93" t="s">
        <v>145</v>
      </c>
      <c r="G1039" s="73">
        <f t="shared" si="147"/>
        <v>938170</v>
      </c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</row>
    <row r="1040" spans="1:31" s="85" customFormat="1" ht="31.5">
      <c r="A1040" s="5" t="s">
        <v>200</v>
      </c>
      <c r="B1040" s="118" t="s">
        <v>849</v>
      </c>
      <c r="C1040" s="119" t="s">
        <v>707</v>
      </c>
      <c r="D1040" s="96" t="s">
        <v>568</v>
      </c>
      <c r="E1040" s="93" t="s">
        <v>889</v>
      </c>
      <c r="F1040" s="93" t="s">
        <v>220</v>
      </c>
      <c r="G1040" s="73">
        <v>938170</v>
      </c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</row>
    <row r="1041" spans="1:31" s="85" customFormat="1" ht="31.5">
      <c r="A1041" s="5" t="s">
        <v>261</v>
      </c>
      <c r="B1041" s="118" t="s">
        <v>849</v>
      </c>
      <c r="C1041" s="119" t="s">
        <v>707</v>
      </c>
      <c r="D1041" s="96" t="s">
        <v>568</v>
      </c>
      <c r="E1041" s="93" t="s">
        <v>280</v>
      </c>
      <c r="F1041" s="93" t="s">
        <v>72</v>
      </c>
      <c r="G1041" s="73">
        <f t="shared" ref="G1041:G1042" si="148">G1042</f>
        <v>7008770</v>
      </c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</row>
    <row r="1042" spans="1:31" s="85" customFormat="1">
      <c r="A1042" s="5" t="s">
        <v>259</v>
      </c>
      <c r="B1042" s="118" t="s">
        <v>849</v>
      </c>
      <c r="C1042" s="119" t="s">
        <v>707</v>
      </c>
      <c r="D1042" s="96" t="s">
        <v>568</v>
      </c>
      <c r="E1042" s="93" t="s">
        <v>280</v>
      </c>
      <c r="F1042" s="93" t="s">
        <v>278</v>
      </c>
      <c r="G1042" s="73">
        <f t="shared" si="148"/>
        <v>7008770</v>
      </c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</row>
    <row r="1043" spans="1:31" s="85" customFormat="1" ht="31.5">
      <c r="A1043" s="5" t="s">
        <v>260</v>
      </c>
      <c r="B1043" s="118" t="s">
        <v>849</v>
      </c>
      <c r="C1043" s="119" t="s">
        <v>707</v>
      </c>
      <c r="D1043" s="96" t="s">
        <v>568</v>
      </c>
      <c r="E1043" s="93" t="s">
        <v>280</v>
      </c>
      <c r="F1043" s="93" t="s">
        <v>279</v>
      </c>
      <c r="G1043" s="73">
        <v>7008770</v>
      </c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</row>
    <row r="1044" spans="1:31" s="85" customFormat="1" ht="31.5">
      <c r="A1044" s="5" t="s">
        <v>475</v>
      </c>
      <c r="B1044" s="118" t="s">
        <v>849</v>
      </c>
      <c r="C1044" s="119" t="s">
        <v>707</v>
      </c>
      <c r="D1044" s="96" t="s">
        <v>568</v>
      </c>
      <c r="E1044" s="93" t="s">
        <v>480</v>
      </c>
      <c r="F1044" s="93" t="s">
        <v>72</v>
      </c>
      <c r="G1044" s="73">
        <f t="shared" ref="G1044:G1045" si="149">G1045</f>
        <v>1414300</v>
      </c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</row>
    <row r="1045" spans="1:31" s="85" customFormat="1">
      <c r="A1045" s="5" t="s">
        <v>259</v>
      </c>
      <c r="B1045" s="118" t="s">
        <v>849</v>
      </c>
      <c r="C1045" s="119" t="s">
        <v>707</v>
      </c>
      <c r="D1045" s="96" t="s">
        <v>568</v>
      </c>
      <c r="E1045" s="93" t="s">
        <v>480</v>
      </c>
      <c r="F1045" s="93" t="s">
        <v>278</v>
      </c>
      <c r="G1045" s="73">
        <f t="shared" si="149"/>
        <v>1414300</v>
      </c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</row>
    <row r="1046" spans="1:31" s="85" customFormat="1" ht="31.5">
      <c r="A1046" s="5" t="s">
        <v>260</v>
      </c>
      <c r="B1046" s="118" t="s">
        <v>849</v>
      </c>
      <c r="C1046" s="119" t="s">
        <v>707</v>
      </c>
      <c r="D1046" s="96" t="s">
        <v>568</v>
      </c>
      <c r="E1046" s="93" t="s">
        <v>480</v>
      </c>
      <c r="F1046" s="93" t="s">
        <v>279</v>
      </c>
      <c r="G1046" s="73">
        <v>1414300</v>
      </c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</row>
    <row r="1047" spans="1:31" s="85" customFormat="1" ht="94.5">
      <c r="A1047" s="5" t="s">
        <v>262</v>
      </c>
      <c r="B1047" s="118" t="s">
        <v>849</v>
      </c>
      <c r="C1047" s="119" t="s">
        <v>707</v>
      </c>
      <c r="D1047" s="96" t="s">
        <v>568</v>
      </c>
      <c r="E1047" s="93" t="s">
        <v>281</v>
      </c>
      <c r="F1047" s="93" t="s">
        <v>72</v>
      </c>
      <c r="G1047" s="73">
        <f t="shared" ref="G1047:G1048" si="150">G1048</f>
        <v>1109140</v>
      </c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</row>
    <row r="1048" spans="1:31" s="85" customFormat="1">
      <c r="A1048" s="5" t="s">
        <v>259</v>
      </c>
      <c r="B1048" s="118" t="s">
        <v>849</v>
      </c>
      <c r="C1048" s="119" t="s">
        <v>707</v>
      </c>
      <c r="D1048" s="96" t="s">
        <v>568</v>
      </c>
      <c r="E1048" s="93" t="s">
        <v>281</v>
      </c>
      <c r="F1048" s="93" t="s">
        <v>278</v>
      </c>
      <c r="G1048" s="73">
        <f t="shared" si="150"/>
        <v>1109140</v>
      </c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</row>
    <row r="1049" spans="1:31" s="85" customFormat="1" ht="31.5">
      <c r="A1049" s="5" t="s">
        <v>260</v>
      </c>
      <c r="B1049" s="118" t="s">
        <v>849</v>
      </c>
      <c r="C1049" s="119" t="s">
        <v>707</v>
      </c>
      <c r="D1049" s="96" t="s">
        <v>568</v>
      </c>
      <c r="E1049" s="93" t="s">
        <v>281</v>
      </c>
      <c r="F1049" s="93" t="s">
        <v>279</v>
      </c>
      <c r="G1049" s="73">
        <v>1109140</v>
      </c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</row>
    <row r="1050" spans="1:31" s="85" customFormat="1" ht="31.5">
      <c r="A1050" s="5" t="s">
        <v>263</v>
      </c>
      <c r="B1050" s="118" t="s">
        <v>849</v>
      </c>
      <c r="C1050" s="119" t="s">
        <v>707</v>
      </c>
      <c r="D1050" s="96" t="s">
        <v>568</v>
      </c>
      <c r="E1050" s="93" t="s">
        <v>282</v>
      </c>
      <c r="F1050" s="93" t="s">
        <v>72</v>
      </c>
      <c r="G1050" s="73">
        <f t="shared" ref="G1050:G1051" si="151">G1051</f>
        <v>623000</v>
      </c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</row>
    <row r="1051" spans="1:31" s="85" customFormat="1">
      <c r="A1051" s="5" t="s">
        <v>259</v>
      </c>
      <c r="B1051" s="118" t="s">
        <v>849</v>
      </c>
      <c r="C1051" s="119" t="s">
        <v>707</v>
      </c>
      <c r="D1051" s="96" t="s">
        <v>568</v>
      </c>
      <c r="E1051" s="93" t="s">
        <v>282</v>
      </c>
      <c r="F1051" s="93" t="s">
        <v>278</v>
      </c>
      <c r="G1051" s="73">
        <f t="shared" si="151"/>
        <v>623000</v>
      </c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</row>
    <row r="1052" spans="1:31" s="85" customFormat="1" ht="31.5">
      <c r="A1052" s="5" t="s">
        <v>260</v>
      </c>
      <c r="B1052" s="118" t="s">
        <v>849</v>
      </c>
      <c r="C1052" s="119" t="s">
        <v>707</v>
      </c>
      <c r="D1052" s="96" t="s">
        <v>568</v>
      </c>
      <c r="E1052" s="93" t="s">
        <v>282</v>
      </c>
      <c r="F1052" s="93" t="s">
        <v>279</v>
      </c>
      <c r="G1052" s="73">
        <v>623000</v>
      </c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</row>
    <row r="1053" spans="1:31" s="85" customFormat="1" ht="47.25">
      <c r="A1053" s="5" t="s">
        <v>890</v>
      </c>
      <c r="B1053" s="118" t="s">
        <v>849</v>
      </c>
      <c r="C1053" s="119" t="s">
        <v>707</v>
      </c>
      <c r="D1053" s="96" t="s">
        <v>568</v>
      </c>
      <c r="E1053" s="93" t="s">
        <v>891</v>
      </c>
      <c r="F1053" s="93" t="s">
        <v>72</v>
      </c>
      <c r="G1053" s="73">
        <f t="shared" ref="G1053:G1054" si="152">G1054</f>
        <v>324480</v>
      </c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</row>
    <row r="1054" spans="1:31" s="85" customFormat="1">
      <c r="A1054" s="5" t="s">
        <v>259</v>
      </c>
      <c r="B1054" s="118" t="s">
        <v>849</v>
      </c>
      <c r="C1054" s="119" t="s">
        <v>707</v>
      </c>
      <c r="D1054" s="96" t="s">
        <v>568</v>
      </c>
      <c r="E1054" s="93" t="s">
        <v>891</v>
      </c>
      <c r="F1054" s="93" t="s">
        <v>278</v>
      </c>
      <c r="G1054" s="73">
        <f t="shared" si="152"/>
        <v>324480</v>
      </c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</row>
    <row r="1055" spans="1:31" s="85" customFormat="1" ht="31.5">
      <c r="A1055" s="5" t="s">
        <v>260</v>
      </c>
      <c r="B1055" s="118" t="s">
        <v>849</v>
      </c>
      <c r="C1055" s="119" t="s">
        <v>707</v>
      </c>
      <c r="D1055" s="96" t="s">
        <v>568</v>
      </c>
      <c r="E1055" s="93" t="s">
        <v>891</v>
      </c>
      <c r="F1055" s="93" t="s">
        <v>279</v>
      </c>
      <c r="G1055" s="73">
        <v>324480</v>
      </c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</row>
    <row r="1056" spans="1:31" s="85" customFormat="1" ht="31.5">
      <c r="A1056" s="5" t="s">
        <v>892</v>
      </c>
      <c r="B1056" s="118" t="s">
        <v>849</v>
      </c>
      <c r="C1056" s="119" t="s">
        <v>707</v>
      </c>
      <c r="D1056" s="96" t="s">
        <v>568</v>
      </c>
      <c r="E1056" s="93" t="s">
        <v>893</v>
      </c>
      <c r="F1056" s="93" t="s">
        <v>72</v>
      </c>
      <c r="G1056" s="73">
        <f t="shared" ref="G1056:G1057" si="153">G1057</f>
        <v>1081600</v>
      </c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</row>
    <row r="1057" spans="1:31" s="85" customFormat="1">
      <c r="A1057" s="5" t="s">
        <v>259</v>
      </c>
      <c r="B1057" s="118" t="s">
        <v>849</v>
      </c>
      <c r="C1057" s="119" t="s">
        <v>707</v>
      </c>
      <c r="D1057" s="96" t="s">
        <v>568</v>
      </c>
      <c r="E1057" s="93" t="s">
        <v>893</v>
      </c>
      <c r="F1057" s="93" t="s">
        <v>278</v>
      </c>
      <c r="G1057" s="73">
        <f t="shared" si="153"/>
        <v>1081600</v>
      </c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</row>
    <row r="1058" spans="1:31" s="85" customFormat="1" ht="31.5">
      <c r="A1058" s="5" t="s">
        <v>260</v>
      </c>
      <c r="B1058" s="118" t="s">
        <v>849</v>
      </c>
      <c r="C1058" s="119" t="s">
        <v>707</v>
      </c>
      <c r="D1058" s="96" t="s">
        <v>568</v>
      </c>
      <c r="E1058" s="93" t="s">
        <v>893</v>
      </c>
      <c r="F1058" s="93" t="s">
        <v>279</v>
      </c>
      <c r="G1058" s="73">
        <v>1081600</v>
      </c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</row>
    <row r="1059" spans="1:31" s="85" customFormat="1">
      <c r="A1059" s="5" t="s">
        <v>264</v>
      </c>
      <c r="B1059" s="118" t="s">
        <v>849</v>
      </c>
      <c r="C1059" s="119" t="s">
        <v>707</v>
      </c>
      <c r="D1059" s="96" t="s">
        <v>568</v>
      </c>
      <c r="E1059" s="93" t="s">
        <v>283</v>
      </c>
      <c r="F1059" s="93" t="s">
        <v>72</v>
      </c>
      <c r="G1059" s="73">
        <f t="shared" ref="G1059:G1060" si="154">G1060</f>
        <v>2005290</v>
      </c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</row>
    <row r="1060" spans="1:31" s="85" customFormat="1">
      <c r="A1060" s="5" t="s">
        <v>259</v>
      </c>
      <c r="B1060" s="118" t="s">
        <v>849</v>
      </c>
      <c r="C1060" s="119" t="s">
        <v>707</v>
      </c>
      <c r="D1060" s="96" t="s">
        <v>568</v>
      </c>
      <c r="E1060" s="93" t="s">
        <v>283</v>
      </c>
      <c r="F1060" s="93" t="s">
        <v>278</v>
      </c>
      <c r="G1060" s="73">
        <f t="shared" si="154"/>
        <v>2005290</v>
      </c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</row>
    <row r="1061" spans="1:31" s="85" customFormat="1" ht="31.5">
      <c r="A1061" s="5" t="s">
        <v>260</v>
      </c>
      <c r="B1061" s="118" t="s">
        <v>849</v>
      </c>
      <c r="C1061" s="119" t="s">
        <v>707</v>
      </c>
      <c r="D1061" s="96" t="s">
        <v>568</v>
      </c>
      <c r="E1061" s="93" t="s">
        <v>283</v>
      </c>
      <c r="F1061" s="93" t="s">
        <v>279</v>
      </c>
      <c r="G1061" s="73">
        <v>2005290</v>
      </c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</row>
    <row r="1062" spans="1:31" s="87" customFormat="1" ht="63">
      <c r="A1062" s="5" t="s">
        <v>894</v>
      </c>
      <c r="B1062" s="118" t="s">
        <v>849</v>
      </c>
      <c r="C1062" s="119" t="s">
        <v>707</v>
      </c>
      <c r="D1062" s="96" t="s">
        <v>568</v>
      </c>
      <c r="E1062" s="93" t="s">
        <v>895</v>
      </c>
      <c r="F1062" s="93" t="s">
        <v>72</v>
      </c>
      <c r="G1062" s="73">
        <f t="shared" ref="G1062:G1063" si="155">G1063</f>
        <v>54080</v>
      </c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</row>
    <row r="1063" spans="1:31" s="87" customFormat="1">
      <c r="A1063" s="5" t="s">
        <v>259</v>
      </c>
      <c r="B1063" s="118" t="s">
        <v>849</v>
      </c>
      <c r="C1063" s="119" t="s">
        <v>707</v>
      </c>
      <c r="D1063" s="96" t="s">
        <v>568</v>
      </c>
      <c r="E1063" s="93" t="s">
        <v>895</v>
      </c>
      <c r="F1063" s="93" t="s">
        <v>278</v>
      </c>
      <c r="G1063" s="73">
        <f t="shared" si="155"/>
        <v>54080</v>
      </c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</row>
    <row r="1064" spans="1:31" s="87" customFormat="1" ht="31.5">
      <c r="A1064" s="5" t="s">
        <v>260</v>
      </c>
      <c r="B1064" s="118" t="s">
        <v>849</v>
      </c>
      <c r="C1064" s="119" t="s">
        <v>707</v>
      </c>
      <c r="D1064" s="96" t="s">
        <v>568</v>
      </c>
      <c r="E1064" s="93" t="s">
        <v>895</v>
      </c>
      <c r="F1064" s="93" t="s">
        <v>279</v>
      </c>
      <c r="G1064" s="73">
        <v>54080</v>
      </c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</row>
    <row r="1065" spans="1:31" s="85" customFormat="1">
      <c r="A1065" s="5" t="s">
        <v>476</v>
      </c>
      <c r="B1065" s="118" t="s">
        <v>849</v>
      </c>
      <c r="C1065" s="119" t="s">
        <v>707</v>
      </c>
      <c r="D1065" s="96" t="s">
        <v>568</v>
      </c>
      <c r="E1065" s="93" t="s">
        <v>481</v>
      </c>
      <c r="F1065" s="93" t="s">
        <v>72</v>
      </c>
      <c r="G1065" s="73">
        <f t="shared" ref="G1065:G1066" si="156">G1066</f>
        <v>20000</v>
      </c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</row>
    <row r="1066" spans="1:31" s="85" customFormat="1">
      <c r="A1066" s="5" t="s">
        <v>134</v>
      </c>
      <c r="B1066" s="118" t="s">
        <v>849</v>
      </c>
      <c r="C1066" s="119" t="s">
        <v>707</v>
      </c>
      <c r="D1066" s="96" t="s">
        <v>568</v>
      </c>
      <c r="E1066" s="93" t="s">
        <v>481</v>
      </c>
      <c r="F1066" s="93" t="s">
        <v>145</v>
      </c>
      <c r="G1066" s="73">
        <f t="shared" si="156"/>
        <v>20000</v>
      </c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</row>
    <row r="1067" spans="1:31" s="85" customFormat="1" ht="31.5">
      <c r="A1067" s="5" t="s">
        <v>200</v>
      </c>
      <c r="B1067" s="118" t="s">
        <v>849</v>
      </c>
      <c r="C1067" s="119" t="s">
        <v>707</v>
      </c>
      <c r="D1067" s="96" t="s">
        <v>568</v>
      </c>
      <c r="E1067" s="93" t="s">
        <v>481</v>
      </c>
      <c r="F1067" s="93" t="s">
        <v>220</v>
      </c>
      <c r="G1067" s="73">
        <v>20000</v>
      </c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</row>
    <row r="1068" spans="1:31" s="85" customFormat="1" ht="47.25">
      <c r="A1068" s="5" t="s">
        <v>477</v>
      </c>
      <c r="B1068" s="118" t="s">
        <v>849</v>
      </c>
      <c r="C1068" s="119" t="s">
        <v>707</v>
      </c>
      <c r="D1068" s="96" t="s">
        <v>568</v>
      </c>
      <c r="E1068" s="93" t="s">
        <v>482</v>
      </c>
      <c r="F1068" s="93" t="s">
        <v>72</v>
      </c>
      <c r="G1068" s="73">
        <f t="shared" ref="G1068:G1069" si="157">G1069</f>
        <v>300000</v>
      </c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</row>
    <row r="1069" spans="1:31" s="85" customFormat="1">
      <c r="A1069" s="5" t="s">
        <v>134</v>
      </c>
      <c r="B1069" s="118" t="s">
        <v>849</v>
      </c>
      <c r="C1069" s="119" t="s">
        <v>707</v>
      </c>
      <c r="D1069" s="96" t="s">
        <v>568</v>
      </c>
      <c r="E1069" s="93" t="s">
        <v>482</v>
      </c>
      <c r="F1069" s="93" t="s">
        <v>145</v>
      </c>
      <c r="G1069" s="73">
        <f t="shared" si="157"/>
        <v>300000</v>
      </c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</row>
    <row r="1070" spans="1:31" s="85" customFormat="1" ht="31.5">
      <c r="A1070" s="5" t="s">
        <v>200</v>
      </c>
      <c r="B1070" s="118" t="s">
        <v>849</v>
      </c>
      <c r="C1070" s="119" t="s">
        <v>707</v>
      </c>
      <c r="D1070" s="96" t="s">
        <v>568</v>
      </c>
      <c r="E1070" s="93" t="s">
        <v>482</v>
      </c>
      <c r="F1070" s="93" t="s">
        <v>220</v>
      </c>
      <c r="G1070" s="73">
        <v>300000</v>
      </c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</row>
    <row r="1071" spans="1:31" s="85" customFormat="1" ht="47.25">
      <c r="A1071" s="5" t="s">
        <v>495</v>
      </c>
      <c r="B1071" s="118" t="s">
        <v>849</v>
      </c>
      <c r="C1071" s="119" t="s">
        <v>707</v>
      </c>
      <c r="D1071" s="96" t="s">
        <v>568</v>
      </c>
      <c r="E1071" s="93" t="s">
        <v>503</v>
      </c>
      <c r="F1071" s="93" t="s">
        <v>72</v>
      </c>
      <c r="G1071" s="73">
        <f t="shared" ref="G1071:G1073" si="158">G1072</f>
        <v>11569120</v>
      </c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</row>
    <row r="1072" spans="1:31" s="85" customFormat="1" ht="47.25">
      <c r="A1072" s="5" t="s">
        <v>496</v>
      </c>
      <c r="B1072" s="118" t="s">
        <v>849</v>
      </c>
      <c r="C1072" s="119" t="s">
        <v>707</v>
      </c>
      <c r="D1072" s="96" t="s">
        <v>568</v>
      </c>
      <c r="E1072" s="93" t="s">
        <v>504</v>
      </c>
      <c r="F1072" s="93" t="s">
        <v>72</v>
      </c>
      <c r="G1072" s="73">
        <f t="shared" si="158"/>
        <v>11569120</v>
      </c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</row>
    <row r="1073" spans="1:31" s="85" customFormat="1" ht="31.5">
      <c r="A1073" s="5" t="s">
        <v>106</v>
      </c>
      <c r="B1073" s="118" t="s">
        <v>849</v>
      </c>
      <c r="C1073" s="119" t="s">
        <v>707</v>
      </c>
      <c r="D1073" s="96" t="s">
        <v>568</v>
      </c>
      <c r="E1073" s="93" t="s">
        <v>504</v>
      </c>
      <c r="F1073" s="93" t="s">
        <v>119</v>
      </c>
      <c r="G1073" s="73">
        <f t="shared" si="158"/>
        <v>11569120</v>
      </c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</row>
    <row r="1074" spans="1:31" s="85" customFormat="1" ht="47.25">
      <c r="A1074" s="5" t="s">
        <v>175</v>
      </c>
      <c r="B1074" s="118" t="s">
        <v>849</v>
      </c>
      <c r="C1074" s="119" t="s">
        <v>707</v>
      </c>
      <c r="D1074" s="96" t="s">
        <v>568</v>
      </c>
      <c r="E1074" s="93" t="s">
        <v>504</v>
      </c>
      <c r="F1074" s="93" t="s">
        <v>179</v>
      </c>
      <c r="G1074" s="73">
        <v>11569120</v>
      </c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</row>
    <row r="1075" spans="1:31" s="85" customFormat="1">
      <c r="A1075" s="5" t="s">
        <v>896</v>
      </c>
      <c r="B1075" s="118" t="s">
        <v>849</v>
      </c>
      <c r="C1075" s="119" t="s">
        <v>707</v>
      </c>
      <c r="D1075" s="96" t="s">
        <v>568</v>
      </c>
      <c r="E1075" s="93" t="s">
        <v>561</v>
      </c>
      <c r="F1075" s="93" t="s">
        <v>72</v>
      </c>
      <c r="G1075" s="73">
        <f t="shared" ref="G1075:G1077" si="159">G1076</f>
        <v>1747980</v>
      </c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</row>
    <row r="1076" spans="1:31" s="85" customFormat="1" ht="31.5">
      <c r="A1076" s="5" t="s">
        <v>563</v>
      </c>
      <c r="B1076" s="118" t="s">
        <v>849</v>
      </c>
      <c r="C1076" s="119" t="s">
        <v>707</v>
      </c>
      <c r="D1076" s="96" t="s">
        <v>568</v>
      </c>
      <c r="E1076" s="93" t="s">
        <v>562</v>
      </c>
      <c r="F1076" s="93" t="s">
        <v>72</v>
      </c>
      <c r="G1076" s="73">
        <f t="shared" si="159"/>
        <v>1747980</v>
      </c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</row>
    <row r="1077" spans="1:31" s="85" customFormat="1" ht="31.5">
      <c r="A1077" s="5" t="s">
        <v>69</v>
      </c>
      <c r="B1077" s="118" t="s">
        <v>849</v>
      </c>
      <c r="C1077" s="119" t="s">
        <v>707</v>
      </c>
      <c r="D1077" s="96" t="s">
        <v>568</v>
      </c>
      <c r="E1077" s="93" t="s">
        <v>562</v>
      </c>
      <c r="F1077" s="93" t="s">
        <v>81</v>
      </c>
      <c r="G1077" s="73">
        <f t="shared" si="159"/>
        <v>1747980</v>
      </c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</row>
    <row r="1078" spans="1:31" s="85" customFormat="1">
      <c r="A1078" s="5" t="s">
        <v>70</v>
      </c>
      <c r="B1078" s="118" t="s">
        <v>849</v>
      </c>
      <c r="C1078" s="119" t="s">
        <v>707</v>
      </c>
      <c r="D1078" s="96" t="s">
        <v>568</v>
      </c>
      <c r="E1078" s="93" t="s">
        <v>562</v>
      </c>
      <c r="F1078" s="93" t="s">
        <v>82</v>
      </c>
      <c r="G1078" s="73">
        <v>1747980</v>
      </c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</row>
    <row r="1079" spans="1:31" s="85" customFormat="1">
      <c r="A1079" s="5" t="s">
        <v>897</v>
      </c>
      <c r="B1079" s="118" t="s">
        <v>849</v>
      </c>
      <c r="C1079" s="119" t="s">
        <v>707</v>
      </c>
      <c r="D1079" s="96" t="s">
        <v>568</v>
      </c>
      <c r="E1079" s="93" t="s">
        <v>898</v>
      </c>
      <c r="F1079" s="93" t="s">
        <v>72</v>
      </c>
      <c r="G1079" s="73">
        <f t="shared" ref="G1079:G1081" si="160">G1080</f>
        <v>92500</v>
      </c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</row>
    <row r="1080" spans="1:31" s="85" customFormat="1" ht="47.25">
      <c r="A1080" s="5" t="s">
        <v>899</v>
      </c>
      <c r="B1080" s="118" t="s">
        <v>849</v>
      </c>
      <c r="C1080" s="119" t="s">
        <v>707</v>
      </c>
      <c r="D1080" s="96" t="s">
        <v>568</v>
      </c>
      <c r="E1080" s="93" t="s">
        <v>900</v>
      </c>
      <c r="F1080" s="93" t="s">
        <v>72</v>
      </c>
      <c r="G1080" s="73">
        <f t="shared" si="160"/>
        <v>92500</v>
      </c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</row>
    <row r="1081" spans="1:31" s="85" customFormat="1" ht="31.5">
      <c r="A1081" s="5" t="s">
        <v>69</v>
      </c>
      <c r="B1081" s="118" t="s">
        <v>849</v>
      </c>
      <c r="C1081" s="119" t="s">
        <v>707</v>
      </c>
      <c r="D1081" s="96" t="s">
        <v>568</v>
      </c>
      <c r="E1081" s="93" t="s">
        <v>900</v>
      </c>
      <c r="F1081" s="93" t="s">
        <v>81</v>
      </c>
      <c r="G1081" s="73">
        <f t="shared" si="160"/>
        <v>92500</v>
      </c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</row>
    <row r="1082" spans="1:31" s="85" customFormat="1">
      <c r="A1082" s="5" t="s">
        <v>70</v>
      </c>
      <c r="B1082" s="118" t="s">
        <v>849</v>
      </c>
      <c r="C1082" s="119" t="s">
        <v>707</v>
      </c>
      <c r="D1082" s="96" t="s">
        <v>568</v>
      </c>
      <c r="E1082" s="93" t="s">
        <v>900</v>
      </c>
      <c r="F1082" s="93" t="s">
        <v>82</v>
      </c>
      <c r="G1082" s="73">
        <v>92500</v>
      </c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</row>
    <row r="1083" spans="1:31" s="85" customFormat="1">
      <c r="A1083" s="5" t="s">
        <v>901</v>
      </c>
      <c r="B1083" s="118" t="s">
        <v>849</v>
      </c>
      <c r="C1083" s="119" t="s">
        <v>707</v>
      </c>
      <c r="D1083" s="96" t="s">
        <v>568</v>
      </c>
      <c r="E1083" s="93" t="s">
        <v>902</v>
      </c>
      <c r="F1083" s="93" t="s">
        <v>72</v>
      </c>
      <c r="G1083" s="73">
        <f t="shared" ref="G1083:G1085" si="161">G1084</f>
        <v>140000</v>
      </c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</row>
    <row r="1084" spans="1:31" s="85" customFormat="1">
      <c r="A1084" s="5" t="s">
        <v>903</v>
      </c>
      <c r="B1084" s="118" t="s">
        <v>849</v>
      </c>
      <c r="C1084" s="119" t="s">
        <v>707</v>
      </c>
      <c r="D1084" s="96" t="s">
        <v>568</v>
      </c>
      <c r="E1084" s="93" t="s">
        <v>904</v>
      </c>
      <c r="F1084" s="93" t="s">
        <v>72</v>
      </c>
      <c r="G1084" s="73">
        <f t="shared" si="161"/>
        <v>140000</v>
      </c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</row>
    <row r="1085" spans="1:31" s="85" customFormat="1" ht="31.5">
      <c r="A1085" s="5" t="s">
        <v>69</v>
      </c>
      <c r="B1085" s="118" t="s">
        <v>849</v>
      </c>
      <c r="C1085" s="119" t="s">
        <v>707</v>
      </c>
      <c r="D1085" s="96" t="s">
        <v>568</v>
      </c>
      <c r="E1085" s="93" t="s">
        <v>904</v>
      </c>
      <c r="F1085" s="93" t="s">
        <v>81</v>
      </c>
      <c r="G1085" s="73">
        <f t="shared" si="161"/>
        <v>140000</v>
      </c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</row>
    <row r="1086" spans="1:31" s="85" customFormat="1">
      <c r="A1086" s="5" t="s">
        <v>70</v>
      </c>
      <c r="B1086" s="118" t="s">
        <v>849</v>
      </c>
      <c r="C1086" s="119" t="s">
        <v>707</v>
      </c>
      <c r="D1086" s="96" t="s">
        <v>568</v>
      </c>
      <c r="E1086" s="93" t="s">
        <v>904</v>
      </c>
      <c r="F1086" s="93" t="s">
        <v>82</v>
      </c>
      <c r="G1086" s="73">
        <v>140000</v>
      </c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</row>
    <row r="1087" spans="1:31" s="85" customFormat="1">
      <c r="A1087" s="5" t="s">
        <v>265</v>
      </c>
      <c r="B1087" s="118" t="s">
        <v>849</v>
      </c>
      <c r="C1087" s="119" t="s">
        <v>707</v>
      </c>
      <c r="D1087" s="96" t="s">
        <v>568</v>
      </c>
      <c r="E1087" s="93" t="s">
        <v>284</v>
      </c>
      <c r="F1087" s="93" t="s">
        <v>72</v>
      </c>
      <c r="G1087" s="73">
        <f t="shared" ref="G1087:G1089" si="162">G1088</f>
        <v>2608500</v>
      </c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</row>
    <row r="1088" spans="1:31" s="87" customFormat="1" ht="47.25">
      <c r="A1088" s="5" t="s">
        <v>266</v>
      </c>
      <c r="B1088" s="118" t="s">
        <v>849</v>
      </c>
      <c r="C1088" s="119" t="s">
        <v>707</v>
      </c>
      <c r="D1088" s="96" t="s">
        <v>568</v>
      </c>
      <c r="E1088" s="93" t="s">
        <v>285</v>
      </c>
      <c r="F1088" s="93" t="s">
        <v>72</v>
      </c>
      <c r="G1088" s="73">
        <f t="shared" si="162"/>
        <v>2608500</v>
      </c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</row>
    <row r="1089" spans="1:31" s="85" customFormat="1" ht="31.5">
      <c r="A1089" s="5" t="s">
        <v>267</v>
      </c>
      <c r="B1089" s="118" t="s">
        <v>849</v>
      </c>
      <c r="C1089" s="119" t="s">
        <v>707</v>
      </c>
      <c r="D1089" s="96" t="s">
        <v>568</v>
      </c>
      <c r="E1089" s="93" t="s">
        <v>286</v>
      </c>
      <c r="F1089" s="93" t="s">
        <v>72</v>
      </c>
      <c r="G1089" s="73">
        <f t="shared" si="162"/>
        <v>2608500</v>
      </c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</row>
    <row r="1090" spans="1:31" s="85" customFormat="1">
      <c r="A1090" s="5" t="s">
        <v>134</v>
      </c>
      <c r="B1090" s="118" t="s">
        <v>849</v>
      </c>
      <c r="C1090" s="119" t="s">
        <v>707</v>
      </c>
      <c r="D1090" s="96" t="s">
        <v>568</v>
      </c>
      <c r="E1090" s="93" t="s">
        <v>286</v>
      </c>
      <c r="F1090" s="93" t="s">
        <v>145</v>
      </c>
      <c r="G1090" s="73">
        <f>G1091</f>
        <v>2608500</v>
      </c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</row>
    <row r="1091" spans="1:31" s="85" customFormat="1">
      <c r="A1091" s="5" t="s">
        <v>447</v>
      </c>
      <c r="B1091" s="118" t="s">
        <v>849</v>
      </c>
      <c r="C1091" s="119" t="s">
        <v>707</v>
      </c>
      <c r="D1091" s="96" t="s">
        <v>568</v>
      </c>
      <c r="E1091" s="93" t="s">
        <v>286</v>
      </c>
      <c r="F1091" s="93" t="s">
        <v>458</v>
      </c>
      <c r="G1091" s="73">
        <v>2608500</v>
      </c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</row>
    <row r="1092" spans="1:31" s="151" customFormat="1">
      <c r="A1092" s="3" t="s">
        <v>133</v>
      </c>
      <c r="B1092" s="113" t="s">
        <v>849</v>
      </c>
      <c r="C1092" s="114" t="s">
        <v>707</v>
      </c>
      <c r="D1092" s="115" t="s">
        <v>593</v>
      </c>
      <c r="E1092" s="116" t="s">
        <v>3</v>
      </c>
      <c r="F1092" s="116" t="s">
        <v>72</v>
      </c>
      <c r="G1092" s="117">
        <f t="shared" ref="G1092:G1093" si="163">G1093</f>
        <v>2142457628.29</v>
      </c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</row>
    <row r="1093" spans="1:31" s="85" customFormat="1">
      <c r="A1093" s="5" t="s">
        <v>255</v>
      </c>
      <c r="B1093" s="118" t="s">
        <v>849</v>
      </c>
      <c r="C1093" s="119" t="s">
        <v>707</v>
      </c>
      <c r="D1093" s="96" t="s">
        <v>593</v>
      </c>
      <c r="E1093" s="93" t="s">
        <v>274</v>
      </c>
      <c r="F1093" s="93" t="s">
        <v>72</v>
      </c>
      <c r="G1093" s="73">
        <f t="shared" si="163"/>
        <v>2142457628.29</v>
      </c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</row>
    <row r="1094" spans="1:31" s="85" customFormat="1" ht="31.5">
      <c r="A1094" s="5" t="s">
        <v>850</v>
      </c>
      <c r="B1094" s="118" t="s">
        <v>849</v>
      </c>
      <c r="C1094" s="119" t="s">
        <v>707</v>
      </c>
      <c r="D1094" s="96" t="s">
        <v>593</v>
      </c>
      <c r="E1094" s="93" t="s">
        <v>851</v>
      </c>
      <c r="F1094" s="93" t="s">
        <v>72</v>
      </c>
      <c r="G1094" s="73">
        <f>G1095+G1117</f>
        <v>2142457628.29</v>
      </c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</row>
    <row r="1095" spans="1:31" s="85" customFormat="1">
      <c r="A1095" s="5" t="s">
        <v>882</v>
      </c>
      <c r="B1095" s="118" t="s">
        <v>849</v>
      </c>
      <c r="C1095" s="119" t="s">
        <v>707</v>
      </c>
      <c r="D1095" s="96" t="s">
        <v>593</v>
      </c>
      <c r="E1095" s="93" t="s">
        <v>883</v>
      </c>
      <c r="F1095" s="93" t="s">
        <v>72</v>
      </c>
      <c r="G1095" s="73">
        <f>G1096+G1099+G1104+G1109+G1114</f>
        <v>1383618846.27</v>
      </c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</row>
    <row r="1096" spans="1:31" s="85" customFormat="1">
      <c r="A1096" s="5" t="s">
        <v>905</v>
      </c>
      <c r="B1096" s="118" t="s">
        <v>849</v>
      </c>
      <c r="C1096" s="119" t="s">
        <v>707</v>
      </c>
      <c r="D1096" s="96" t="s">
        <v>593</v>
      </c>
      <c r="E1096" s="93" t="s">
        <v>906</v>
      </c>
      <c r="F1096" s="93" t="s">
        <v>72</v>
      </c>
      <c r="G1096" s="73">
        <f t="shared" ref="G1096:G1097" si="164">G1097</f>
        <v>133310916.55</v>
      </c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</row>
    <row r="1097" spans="1:31" s="85" customFormat="1">
      <c r="A1097" s="5" t="s">
        <v>259</v>
      </c>
      <c r="B1097" s="118" t="s">
        <v>849</v>
      </c>
      <c r="C1097" s="119" t="s">
        <v>707</v>
      </c>
      <c r="D1097" s="96" t="s">
        <v>593</v>
      </c>
      <c r="E1097" s="93" t="s">
        <v>906</v>
      </c>
      <c r="F1097" s="93" t="s">
        <v>278</v>
      </c>
      <c r="G1097" s="73">
        <f t="shared" si="164"/>
        <v>133310916.55</v>
      </c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</row>
    <row r="1098" spans="1:31" s="85" customFormat="1" ht="31.5">
      <c r="A1098" s="5" t="s">
        <v>260</v>
      </c>
      <c r="B1098" s="118" t="s">
        <v>849</v>
      </c>
      <c r="C1098" s="119" t="s">
        <v>707</v>
      </c>
      <c r="D1098" s="96" t="s">
        <v>593</v>
      </c>
      <c r="E1098" s="93" t="s">
        <v>906</v>
      </c>
      <c r="F1098" s="93" t="s">
        <v>279</v>
      </c>
      <c r="G1098" s="73">
        <v>133310916.55</v>
      </c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</row>
    <row r="1099" spans="1:31" s="85" customFormat="1" ht="31.5">
      <c r="A1099" s="5" t="s">
        <v>907</v>
      </c>
      <c r="B1099" s="118" t="s">
        <v>849</v>
      </c>
      <c r="C1099" s="119" t="s">
        <v>707</v>
      </c>
      <c r="D1099" s="96" t="s">
        <v>593</v>
      </c>
      <c r="E1099" s="93" t="s">
        <v>908</v>
      </c>
      <c r="F1099" s="93" t="s">
        <v>72</v>
      </c>
      <c r="G1099" s="73">
        <f>G1100+G1102</f>
        <v>124472686.25</v>
      </c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</row>
    <row r="1100" spans="1:31" s="85" customFormat="1" ht="31.5">
      <c r="A1100" s="5" t="s">
        <v>69</v>
      </c>
      <c r="B1100" s="118" t="s">
        <v>849</v>
      </c>
      <c r="C1100" s="119" t="s">
        <v>707</v>
      </c>
      <c r="D1100" s="96" t="s">
        <v>593</v>
      </c>
      <c r="E1100" s="93" t="s">
        <v>908</v>
      </c>
      <c r="F1100" s="93" t="s">
        <v>81</v>
      </c>
      <c r="G1100" s="73">
        <f>G1101</f>
        <v>1472686.25</v>
      </c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</row>
    <row r="1101" spans="1:31" s="85" customFormat="1">
      <c r="A1101" s="5" t="s">
        <v>70</v>
      </c>
      <c r="B1101" s="118" t="s">
        <v>849</v>
      </c>
      <c r="C1101" s="119" t="s">
        <v>707</v>
      </c>
      <c r="D1101" s="96" t="s">
        <v>593</v>
      </c>
      <c r="E1101" s="93" t="s">
        <v>908</v>
      </c>
      <c r="F1101" s="93" t="s">
        <v>82</v>
      </c>
      <c r="G1101" s="73">
        <v>1472686.25</v>
      </c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</row>
    <row r="1102" spans="1:31" s="85" customFormat="1">
      <c r="A1102" s="5" t="s">
        <v>259</v>
      </c>
      <c r="B1102" s="118" t="s">
        <v>849</v>
      </c>
      <c r="C1102" s="119" t="s">
        <v>707</v>
      </c>
      <c r="D1102" s="96" t="s">
        <v>593</v>
      </c>
      <c r="E1102" s="93" t="s">
        <v>908</v>
      </c>
      <c r="F1102" s="93" t="s">
        <v>278</v>
      </c>
      <c r="G1102" s="73">
        <f>G1103</f>
        <v>123000000</v>
      </c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</row>
    <row r="1103" spans="1:31" s="85" customFormat="1" ht="31.5">
      <c r="A1103" s="5" t="s">
        <v>260</v>
      </c>
      <c r="B1103" s="118" t="s">
        <v>849</v>
      </c>
      <c r="C1103" s="119" t="s">
        <v>707</v>
      </c>
      <c r="D1103" s="96" t="s">
        <v>593</v>
      </c>
      <c r="E1103" s="93" t="s">
        <v>908</v>
      </c>
      <c r="F1103" s="93" t="s">
        <v>279</v>
      </c>
      <c r="G1103" s="73">
        <v>123000000</v>
      </c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</row>
    <row r="1104" spans="1:31" s="85" customFormat="1" ht="63">
      <c r="A1104" s="5" t="s">
        <v>909</v>
      </c>
      <c r="B1104" s="118" t="s">
        <v>849</v>
      </c>
      <c r="C1104" s="119" t="s">
        <v>707</v>
      </c>
      <c r="D1104" s="96" t="s">
        <v>593</v>
      </c>
      <c r="E1104" s="93" t="s">
        <v>910</v>
      </c>
      <c r="F1104" s="93" t="s">
        <v>72</v>
      </c>
      <c r="G1104" s="73">
        <f>G1105+G1107</f>
        <v>35043544.899999999</v>
      </c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</row>
    <row r="1105" spans="1:31" s="85" customFormat="1" ht="31.5">
      <c r="A1105" s="5" t="s">
        <v>69</v>
      </c>
      <c r="B1105" s="118" t="s">
        <v>849</v>
      </c>
      <c r="C1105" s="119" t="s">
        <v>707</v>
      </c>
      <c r="D1105" s="96" t="s">
        <v>593</v>
      </c>
      <c r="E1105" s="93" t="s">
        <v>910</v>
      </c>
      <c r="F1105" s="93" t="s">
        <v>81</v>
      </c>
      <c r="G1105" s="73">
        <f>G1106</f>
        <v>346544.9</v>
      </c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</row>
    <row r="1106" spans="1:31" s="85" customFormat="1">
      <c r="A1106" s="5" t="s">
        <v>70</v>
      </c>
      <c r="B1106" s="118" t="s">
        <v>849</v>
      </c>
      <c r="C1106" s="119" t="s">
        <v>707</v>
      </c>
      <c r="D1106" s="96" t="s">
        <v>593</v>
      </c>
      <c r="E1106" s="93" t="s">
        <v>910</v>
      </c>
      <c r="F1106" s="93" t="s">
        <v>82</v>
      </c>
      <c r="G1106" s="73">
        <v>346544.9</v>
      </c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</row>
    <row r="1107" spans="1:31" s="85" customFormat="1">
      <c r="A1107" s="5" t="s">
        <v>259</v>
      </c>
      <c r="B1107" s="118" t="s">
        <v>849</v>
      </c>
      <c r="C1107" s="119" t="s">
        <v>707</v>
      </c>
      <c r="D1107" s="96" t="s">
        <v>593</v>
      </c>
      <c r="E1107" s="93" t="s">
        <v>910</v>
      </c>
      <c r="F1107" s="93" t="s">
        <v>278</v>
      </c>
      <c r="G1107" s="73">
        <f>G1108</f>
        <v>34697000</v>
      </c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</row>
    <row r="1108" spans="1:31" s="85" customFormat="1" ht="31.5">
      <c r="A1108" s="5" t="s">
        <v>260</v>
      </c>
      <c r="B1108" s="118" t="s">
        <v>849</v>
      </c>
      <c r="C1108" s="119" t="s">
        <v>707</v>
      </c>
      <c r="D1108" s="96" t="s">
        <v>593</v>
      </c>
      <c r="E1108" s="93" t="s">
        <v>910</v>
      </c>
      <c r="F1108" s="93" t="s">
        <v>279</v>
      </c>
      <c r="G1108" s="73">
        <v>34697000</v>
      </c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</row>
    <row r="1109" spans="1:31" s="85" customFormat="1" ht="31.5">
      <c r="A1109" s="5" t="s">
        <v>911</v>
      </c>
      <c r="B1109" s="118" t="s">
        <v>849</v>
      </c>
      <c r="C1109" s="119" t="s">
        <v>707</v>
      </c>
      <c r="D1109" s="96" t="s">
        <v>593</v>
      </c>
      <c r="E1109" s="93" t="s">
        <v>912</v>
      </c>
      <c r="F1109" s="93" t="s">
        <v>72</v>
      </c>
      <c r="G1109" s="73">
        <f>G1110+G1112</f>
        <v>873465.86</v>
      </c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</row>
    <row r="1110" spans="1:31" s="85" customFormat="1" ht="31.5">
      <c r="A1110" s="5" t="s">
        <v>69</v>
      </c>
      <c r="B1110" s="118" t="s">
        <v>849</v>
      </c>
      <c r="C1110" s="119" t="s">
        <v>707</v>
      </c>
      <c r="D1110" s="96" t="s">
        <v>593</v>
      </c>
      <c r="E1110" s="93" t="s">
        <v>912</v>
      </c>
      <c r="F1110" s="93" t="s">
        <v>81</v>
      </c>
      <c r="G1110" s="73">
        <f>G1111</f>
        <v>8465.86</v>
      </c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</row>
    <row r="1111" spans="1:31" s="85" customFormat="1">
      <c r="A1111" s="5" t="s">
        <v>70</v>
      </c>
      <c r="B1111" s="118" t="s">
        <v>849</v>
      </c>
      <c r="C1111" s="119" t="s">
        <v>707</v>
      </c>
      <c r="D1111" s="96" t="s">
        <v>593</v>
      </c>
      <c r="E1111" s="93" t="s">
        <v>912</v>
      </c>
      <c r="F1111" s="93" t="s">
        <v>82</v>
      </c>
      <c r="G1111" s="73">
        <v>8465.86</v>
      </c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</row>
    <row r="1112" spans="1:31" s="85" customFormat="1">
      <c r="A1112" s="5" t="s">
        <v>134</v>
      </c>
      <c r="B1112" s="118" t="s">
        <v>849</v>
      </c>
      <c r="C1112" s="119" t="s">
        <v>707</v>
      </c>
      <c r="D1112" s="96" t="s">
        <v>593</v>
      </c>
      <c r="E1112" s="93" t="s">
        <v>912</v>
      </c>
      <c r="F1112" s="93" t="s">
        <v>145</v>
      </c>
      <c r="G1112" s="73">
        <f>G1113</f>
        <v>865000</v>
      </c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</row>
    <row r="1113" spans="1:31" s="85" customFormat="1" ht="31.5">
      <c r="A1113" s="5" t="s">
        <v>200</v>
      </c>
      <c r="B1113" s="118" t="s">
        <v>849</v>
      </c>
      <c r="C1113" s="119" t="s">
        <v>707</v>
      </c>
      <c r="D1113" s="96" t="s">
        <v>593</v>
      </c>
      <c r="E1113" s="93" t="s">
        <v>912</v>
      </c>
      <c r="F1113" s="93" t="s">
        <v>220</v>
      </c>
      <c r="G1113" s="73">
        <v>865000</v>
      </c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</row>
    <row r="1114" spans="1:31" s="85" customFormat="1" ht="31.5">
      <c r="A1114" s="5" t="s">
        <v>913</v>
      </c>
      <c r="B1114" s="118" t="s">
        <v>849</v>
      </c>
      <c r="C1114" s="119" t="s">
        <v>707</v>
      </c>
      <c r="D1114" s="96" t="s">
        <v>593</v>
      </c>
      <c r="E1114" s="93" t="s">
        <v>914</v>
      </c>
      <c r="F1114" s="93" t="s">
        <v>72</v>
      </c>
      <c r="G1114" s="73">
        <f t="shared" ref="G1114:G1115" si="165">G1115</f>
        <v>1089918232.71</v>
      </c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</row>
    <row r="1115" spans="1:31" s="85" customFormat="1">
      <c r="A1115" s="5" t="s">
        <v>134</v>
      </c>
      <c r="B1115" s="118" t="s">
        <v>849</v>
      </c>
      <c r="C1115" s="119" t="s">
        <v>707</v>
      </c>
      <c r="D1115" s="96" t="s">
        <v>593</v>
      </c>
      <c r="E1115" s="93" t="s">
        <v>914</v>
      </c>
      <c r="F1115" s="93" t="s">
        <v>145</v>
      </c>
      <c r="G1115" s="73">
        <f t="shared" si="165"/>
        <v>1089918232.71</v>
      </c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</row>
    <row r="1116" spans="1:31" s="85" customFormat="1" ht="31.5">
      <c r="A1116" s="5" t="s">
        <v>200</v>
      </c>
      <c r="B1116" s="118" t="s">
        <v>849</v>
      </c>
      <c r="C1116" s="119" t="s">
        <v>707</v>
      </c>
      <c r="D1116" s="96" t="s">
        <v>593</v>
      </c>
      <c r="E1116" s="93" t="s">
        <v>914</v>
      </c>
      <c r="F1116" s="93" t="s">
        <v>220</v>
      </c>
      <c r="G1116" s="73">
        <v>1089918232.71</v>
      </c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</row>
    <row r="1117" spans="1:31" s="85" customFormat="1">
      <c r="A1117" s="5" t="s">
        <v>915</v>
      </c>
      <c r="B1117" s="118" t="s">
        <v>849</v>
      </c>
      <c r="C1117" s="119" t="s">
        <v>707</v>
      </c>
      <c r="D1117" s="96" t="s">
        <v>593</v>
      </c>
      <c r="E1117" s="93" t="s">
        <v>916</v>
      </c>
      <c r="F1117" s="93" t="s">
        <v>72</v>
      </c>
      <c r="G1117" s="73">
        <f>G1118+G1121</f>
        <v>758838782.01999998</v>
      </c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</row>
    <row r="1118" spans="1:31" s="85" customFormat="1" ht="31.5">
      <c r="A1118" s="5" t="s">
        <v>917</v>
      </c>
      <c r="B1118" s="118" t="s">
        <v>849</v>
      </c>
      <c r="C1118" s="119" t="s">
        <v>707</v>
      </c>
      <c r="D1118" s="96" t="s">
        <v>593</v>
      </c>
      <c r="E1118" s="93" t="s">
        <v>918</v>
      </c>
      <c r="F1118" s="93" t="s">
        <v>72</v>
      </c>
      <c r="G1118" s="73">
        <f t="shared" ref="G1118:G1119" si="166">G1119</f>
        <v>190775638.71000001</v>
      </c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</row>
    <row r="1119" spans="1:31" s="85" customFormat="1">
      <c r="A1119" s="5" t="s">
        <v>259</v>
      </c>
      <c r="B1119" s="118" t="s">
        <v>849</v>
      </c>
      <c r="C1119" s="119" t="s">
        <v>707</v>
      </c>
      <c r="D1119" s="96" t="s">
        <v>593</v>
      </c>
      <c r="E1119" s="93" t="s">
        <v>918</v>
      </c>
      <c r="F1119" s="93" t="s">
        <v>278</v>
      </c>
      <c r="G1119" s="73">
        <f t="shared" si="166"/>
        <v>190775638.71000001</v>
      </c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</row>
    <row r="1120" spans="1:31" s="85" customFormat="1" ht="31.5">
      <c r="A1120" s="5" t="s">
        <v>260</v>
      </c>
      <c r="B1120" s="118" t="s">
        <v>849</v>
      </c>
      <c r="C1120" s="119" t="s">
        <v>707</v>
      </c>
      <c r="D1120" s="96" t="s">
        <v>593</v>
      </c>
      <c r="E1120" s="93" t="s">
        <v>918</v>
      </c>
      <c r="F1120" s="93" t="s">
        <v>279</v>
      </c>
      <c r="G1120" s="73">
        <v>190775638.71000001</v>
      </c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</row>
    <row r="1121" spans="1:31" s="85" customFormat="1">
      <c r="A1121" s="5" t="s">
        <v>919</v>
      </c>
      <c r="B1121" s="118" t="s">
        <v>849</v>
      </c>
      <c r="C1121" s="119" t="s">
        <v>707</v>
      </c>
      <c r="D1121" s="96" t="s">
        <v>593</v>
      </c>
      <c r="E1121" s="93" t="s">
        <v>920</v>
      </c>
      <c r="F1121" s="93" t="s">
        <v>72</v>
      </c>
      <c r="G1121" s="73">
        <f>G1122+G1124</f>
        <v>568063143.30999994</v>
      </c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</row>
    <row r="1122" spans="1:31" s="85" customFormat="1" ht="31.5">
      <c r="A1122" s="5" t="s">
        <v>69</v>
      </c>
      <c r="B1122" s="118" t="s">
        <v>849</v>
      </c>
      <c r="C1122" s="119" t="s">
        <v>707</v>
      </c>
      <c r="D1122" s="96" t="s">
        <v>593</v>
      </c>
      <c r="E1122" s="93" t="s">
        <v>920</v>
      </c>
      <c r="F1122" s="93" t="s">
        <v>81</v>
      </c>
      <c r="G1122" s="73">
        <f>G1123</f>
        <v>4268743.3099999996</v>
      </c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</row>
    <row r="1123" spans="1:31" s="85" customFormat="1">
      <c r="A1123" s="5" t="s">
        <v>70</v>
      </c>
      <c r="B1123" s="118" t="s">
        <v>849</v>
      </c>
      <c r="C1123" s="119" t="s">
        <v>707</v>
      </c>
      <c r="D1123" s="96" t="s">
        <v>593</v>
      </c>
      <c r="E1123" s="93" t="s">
        <v>920</v>
      </c>
      <c r="F1123" s="93" t="s">
        <v>82</v>
      </c>
      <c r="G1123" s="73">
        <v>4268743.3099999996</v>
      </c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</row>
    <row r="1124" spans="1:31" s="85" customFormat="1">
      <c r="A1124" s="5" t="s">
        <v>259</v>
      </c>
      <c r="B1124" s="118" t="s">
        <v>849</v>
      </c>
      <c r="C1124" s="119" t="s">
        <v>707</v>
      </c>
      <c r="D1124" s="96" t="s">
        <v>593</v>
      </c>
      <c r="E1124" s="93" t="s">
        <v>920</v>
      </c>
      <c r="F1124" s="93" t="s">
        <v>278</v>
      </c>
      <c r="G1124" s="73">
        <f>G1125</f>
        <v>563794400</v>
      </c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</row>
    <row r="1125" spans="1:31" s="85" customFormat="1" ht="31.5">
      <c r="A1125" s="5" t="s">
        <v>260</v>
      </c>
      <c r="B1125" s="118" t="s">
        <v>849</v>
      </c>
      <c r="C1125" s="119" t="s">
        <v>707</v>
      </c>
      <c r="D1125" s="96" t="s">
        <v>593</v>
      </c>
      <c r="E1125" s="93" t="s">
        <v>920</v>
      </c>
      <c r="F1125" s="93" t="s">
        <v>279</v>
      </c>
      <c r="G1125" s="73">
        <v>563794400</v>
      </c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</row>
    <row r="1126" spans="1:31" s="151" customFormat="1">
      <c r="A1126" s="3" t="s">
        <v>201</v>
      </c>
      <c r="B1126" s="113" t="s">
        <v>849</v>
      </c>
      <c r="C1126" s="114" t="s">
        <v>707</v>
      </c>
      <c r="D1126" s="115" t="s">
        <v>721</v>
      </c>
      <c r="E1126" s="116" t="s">
        <v>3</v>
      </c>
      <c r="F1126" s="116" t="s">
        <v>72</v>
      </c>
      <c r="G1126" s="117">
        <f>G1127+G1157</f>
        <v>97703859.150000006</v>
      </c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</row>
    <row r="1127" spans="1:31" s="85" customFormat="1">
      <c r="A1127" s="5" t="s">
        <v>255</v>
      </c>
      <c r="B1127" s="118" t="s">
        <v>849</v>
      </c>
      <c r="C1127" s="119" t="s">
        <v>707</v>
      </c>
      <c r="D1127" s="96" t="s">
        <v>721</v>
      </c>
      <c r="E1127" s="93" t="s">
        <v>274</v>
      </c>
      <c r="F1127" s="93" t="s">
        <v>72</v>
      </c>
      <c r="G1127" s="73">
        <f>G1128+G1139+G1144</f>
        <v>11083070</v>
      </c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</row>
    <row r="1128" spans="1:31" s="85" customFormat="1" ht="31.5">
      <c r="A1128" s="5" t="s">
        <v>850</v>
      </c>
      <c r="B1128" s="118" t="s">
        <v>849</v>
      </c>
      <c r="C1128" s="119" t="s">
        <v>707</v>
      </c>
      <c r="D1128" s="96" t="s">
        <v>721</v>
      </c>
      <c r="E1128" s="93" t="s">
        <v>851</v>
      </c>
      <c r="F1128" s="93" t="s">
        <v>72</v>
      </c>
      <c r="G1128" s="73">
        <f>G1129+G1134</f>
        <v>6746250</v>
      </c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</row>
    <row r="1129" spans="1:31" s="85" customFormat="1" ht="31.5">
      <c r="A1129" s="5" t="s">
        <v>852</v>
      </c>
      <c r="B1129" s="118" t="s">
        <v>849</v>
      </c>
      <c r="C1129" s="119" t="s">
        <v>707</v>
      </c>
      <c r="D1129" s="96" t="s">
        <v>721</v>
      </c>
      <c r="E1129" s="93" t="s">
        <v>853</v>
      </c>
      <c r="F1129" s="93" t="s">
        <v>72</v>
      </c>
      <c r="G1129" s="73">
        <f t="shared" ref="G1129:G1130" si="167">G1130</f>
        <v>2546000</v>
      </c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</row>
    <row r="1130" spans="1:31" s="85" customFormat="1" ht="31.5">
      <c r="A1130" s="5" t="s">
        <v>856</v>
      </c>
      <c r="B1130" s="118" t="s">
        <v>849</v>
      </c>
      <c r="C1130" s="119" t="s">
        <v>707</v>
      </c>
      <c r="D1130" s="96" t="s">
        <v>721</v>
      </c>
      <c r="E1130" s="93" t="s">
        <v>857</v>
      </c>
      <c r="F1130" s="93" t="s">
        <v>72</v>
      </c>
      <c r="G1130" s="73">
        <f t="shared" si="167"/>
        <v>2546000</v>
      </c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</row>
    <row r="1131" spans="1:31" s="85" customFormat="1">
      <c r="A1131" s="5" t="s">
        <v>84</v>
      </c>
      <c r="B1131" s="118" t="s">
        <v>849</v>
      </c>
      <c r="C1131" s="119" t="s">
        <v>707</v>
      </c>
      <c r="D1131" s="96" t="s">
        <v>721</v>
      </c>
      <c r="E1131" s="93" t="s">
        <v>857</v>
      </c>
      <c r="F1131" s="93" t="s">
        <v>85</v>
      </c>
      <c r="G1131" s="73">
        <f>G1132+G1133</f>
        <v>2546000</v>
      </c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</row>
    <row r="1132" spans="1:31" s="85" customFormat="1">
      <c r="A1132" s="5" t="s">
        <v>86</v>
      </c>
      <c r="B1132" s="118" t="s">
        <v>849</v>
      </c>
      <c r="C1132" s="119" t="s">
        <v>707</v>
      </c>
      <c r="D1132" s="96" t="s">
        <v>721</v>
      </c>
      <c r="E1132" s="93" t="s">
        <v>857</v>
      </c>
      <c r="F1132" s="93" t="s">
        <v>87</v>
      </c>
      <c r="G1132" s="73">
        <v>2000000</v>
      </c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</row>
    <row r="1133" spans="1:31" s="85" customFormat="1" ht="31.5">
      <c r="A1133" s="5" t="s">
        <v>88</v>
      </c>
      <c r="B1133" s="118" t="s">
        <v>849</v>
      </c>
      <c r="C1133" s="119" t="s">
        <v>707</v>
      </c>
      <c r="D1133" s="96" t="s">
        <v>721</v>
      </c>
      <c r="E1133" s="93" t="s">
        <v>857</v>
      </c>
      <c r="F1133" s="93" t="s">
        <v>89</v>
      </c>
      <c r="G1133" s="73">
        <v>546000</v>
      </c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</row>
    <row r="1134" spans="1:31" s="85" customFormat="1">
      <c r="A1134" s="5" t="s">
        <v>915</v>
      </c>
      <c r="B1134" s="118" t="s">
        <v>849</v>
      </c>
      <c r="C1134" s="119" t="s">
        <v>707</v>
      </c>
      <c r="D1134" s="96" t="s">
        <v>721</v>
      </c>
      <c r="E1134" s="93" t="s">
        <v>916</v>
      </c>
      <c r="F1134" s="93" t="s">
        <v>72</v>
      </c>
      <c r="G1134" s="73">
        <f t="shared" ref="G1134:G1135" si="168">G1135</f>
        <v>4200250</v>
      </c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</row>
    <row r="1135" spans="1:31" s="85" customFormat="1">
      <c r="A1135" s="5" t="s">
        <v>919</v>
      </c>
      <c r="B1135" s="118" t="s">
        <v>849</v>
      </c>
      <c r="C1135" s="119" t="s">
        <v>707</v>
      </c>
      <c r="D1135" s="96" t="s">
        <v>721</v>
      </c>
      <c r="E1135" s="93" t="s">
        <v>920</v>
      </c>
      <c r="F1135" s="93" t="s">
        <v>72</v>
      </c>
      <c r="G1135" s="73">
        <f t="shared" si="168"/>
        <v>4200250</v>
      </c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</row>
    <row r="1136" spans="1:31" s="85" customFormat="1">
      <c r="A1136" s="5" t="s">
        <v>84</v>
      </c>
      <c r="B1136" s="118" t="s">
        <v>849</v>
      </c>
      <c r="C1136" s="119" t="s">
        <v>707</v>
      </c>
      <c r="D1136" s="96" t="s">
        <v>721</v>
      </c>
      <c r="E1136" s="93" t="s">
        <v>920</v>
      </c>
      <c r="F1136" s="93" t="s">
        <v>85</v>
      </c>
      <c r="G1136" s="73">
        <f>G1137+G1138</f>
        <v>4200250</v>
      </c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</row>
    <row r="1137" spans="1:31" s="85" customFormat="1">
      <c r="A1137" s="5" t="s">
        <v>86</v>
      </c>
      <c r="B1137" s="118" t="s">
        <v>849</v>
      </c>
      <c r="C1137" s="119" t="s">
        <v>707</v>
      </c>
      <c r="D1137" s="96" t="s">
        <v>721</v>
      </c>
      <c r="E1137" s="93" t="s">
        <v>920</v>
      </c>
      <c r="F1137" s="93" t="s">
        <v>87</v>
      </c>
      <c r="G1137" s="73">
        <v>3226000</v>
      </c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</row>
    <row r="1138" spans="1:31" s="85" customFormat="1" ht="31.5">
      <c r="A1138" s="5" t="s">
        <v>88</v>
      </c>
      <c r="B1138" s="118" t="s">
        <v>849</v>
      </c>
      <c r="C1138" s="119" t="s">
        <v>707</v>
      </c>
      <c r="D1138" s="96" t="s">
        <v>721</v>
      </c>
      <c r="E1138" s="93" t="s">
        <v>920</v>
      </c>
      <c r="F1138" s="93" t="s">
        <v>89</v>
      </c>
      <c r="G1138" s="73">
        <v>974250</v>
      </c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</row>
    <row r="1139" spans="1:31" s="85" customFormat="1" ht="31.5">
      <c r="A1139" s="5" t="s">
        <v>256</v>
      </c>
      <c r="B1139" s="118" t="s">
        <v>849</v>
      </c>
      <c r="C1139" s="119" t="s">
        <v>707</v>
      </c>
      <c r="D1139" s="96" t="s">
        <v>721</v>
      </c>
      <c r="E1139" s="93" t="s">
        <v>275</v>
      </c>
      <c r="F1139" s="93" t="s">
        <v>72</v>
      </c>
      <c r="G1139" s="73">
        <f t="shared" ref="G1139:G1141" si="169">G1140</f>
        <v>1232510</v>
      </c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</row>
    <row r="1140" spans="1:31" s="85" customFormat="1" ht="31.5">
      <c r="A1140" s="5" t="s">
        <v>921</v>
      </c>
      <c r="B1140" s="118" t="s">
        <v>849</v>
      </c>
      <c r="C1140" s="119" t="s">
        <v>707</v>
      </c>
      <c r="D1140" s="96" t="s">
        <v>721</v>
      </c>
      <c r="E1140" s="93" t="s">
        <v>922</v>
      </c>
      <c r="F1140" s="93" t="s">
        <v>72</v>
      </c>
      <c r="G1140" s="73">
        <f t="shared" si="169"/>
        <v>1232510</v>
      </c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</row>
    <row r="1141" spans="1:31" s="85" customFormat="1">
      <c r="A1141" s="5" t="s">
        <v>923</v>
      </c>
      <c r="B1141" s="118" t="s">
        <v>849</v>
      </c>
      <c r="C1141" s="119" t="s">
        <v>707</v>
      </c>
      <c r="D1141" s="96" t="s">
        <v>721</v>
      </c>
      <c r="E1141" s="93" t="s">
        <v>924</v>
      </c>
      <c r="F1141" s="93" t="s">
        <v>72</v>
      </c>
      <c r="G1141" s="73">
        <f t="shared" si="169"/>
        <v>1232510</v>
      </c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</row>
    <row r="1142" spans="1:31" s="85" customFormat="1" ht="47.25">
      <c r="A1142" s="5" t="s">
        <v>439</v>
      </c>
      <c r="B1142" s="118" t="s">
        <v>849</v>
      </c>
      <c r="C1142" s="119" t="s">
        <v>707</v>
      </c>
      <c r="D1142" s="96" t="s">
        <v>721</v>
      </c>
      <c r="E1142" s="93" t="s">
        <v>924</v>
      </c>
      <c r="F1142" s="93" t="s">
        <v>450</v>
      </c>
      <c r="G1142" s="73">
        <f>G1143</f>
        <v>1232510</v>
      </c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</row>
    <row r="1143" spans="1:31" s="85" customFormat="1">
      <c r="A1143" s="5" t="s">
        <v>440</v>
      </c>
      <c r="B1143" s="118" t="s">
        <v>849</v>
      </c>
      <c r="C1143" s="119" t="s">
        <v>707</v>
      </c>
      <c r="D1143" s="96" t="s">
        <v>721</v>
      </c>
      <c r="E1143" s="93" t="s">
        <v>924</v>
      </c>
      <c r="F1143" s="93" t="s">
        <v>451</v>
      </c>
      <c r="G1143" s="73">
        <v>1232510</v>
      </c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</row>
    <row r="1144" spans="1:31" s="85" customFormat="1">
      <c r="A1144" s="5" t="s">
        <v>265</v>
      </c>
      <c r="B1144" s="118" t="s">
        <v>849</v>
      </c>
      <c r="C1144" s="119" t="s">
        <v>707</v>
      </c>
      <c r="D1144" s="96" t="s">
        <v>721</v>
      </c>
      <c r="E1144" s="93" t="s">
        <v>284</v>
      </c>
      <c r="F1144" s="93" t="s">
        <v>72</v>
      </c>
      <c r="G1144" s="73">
        <f>G1145+G1153</f>
        <v>3104310</v>
      </c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</row>
    <row r="1145" spans="1:31" s="85" customFormat="1" ht="47.25">
      <c r="A1145" s="5" t="s">
        <v>266</v>
      </c>
      <c r="B1145" s="118" t="s">
        <v>849</v>
      </c>
      <c r="C1145" s="119" t="s">
        <v>707</v>
      </c>
      <c r="D1145" s="96" t="s">
        <v>721</v>
      </c>
      <c r="E1145" s="93" t="s">
        <v>285</v>
      </c>
      <c r="F1145" s="93" t="s">
        <v>72</v>
      </c>
      <c r="G1145" s="73">
        <f>G1146</f>
        <v>1292310</v>
      </c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</row>
    <row r="1146" spans="1:31" s="85" customFormat="1" ht="31.5">
      <c r="A1146" s="5" t="s">
        <v>267</v>
      </c>
      <c r="B1146" s="118" t="s">
        <v>849</v>
      </c>
      <c r="C1146" s="119" t="s">
        <v>707</v>
      </c>
      <c r="D1146" s="96" t="s">
        <v>721</v>
      </c>
      <c r="E1146" s="93" t="s">
        <v>286</v>
      </c>
      <c r="F1146" s="93" t="s">
        <v>72</v>
      </c>
      <c r="G1146" s="73">
        <f>G1147+G1150</f>
        <v>1292310</v>
      </c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</row>
    <row r="1147" spans="1:31" s="85" customFormat="1" ht="31.5">
      <c r="A1147" s="5" t="s">
        <v>69</v>
      </c>
      <c r="B1147" s="118" t="s">
        <v>849</v>
      </c>
      <c r="C1147" s="119" t="s">
        <v>707</v>
      </c>
      <c r="D1147" s="96" t="s">
        <v>721</v>
      </c>
      <c r="E1147" s="93" t="s">
        <v>286</v>
      </c>
      <c r="F1147" s="93" t="s">
        <v>81</v>
      </c>
      <c r="G1147" s="73">
        <f>G1148+G1149</f>
        <v>1265136</v>
      </c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</row>
    <row r="1148" spans="1:31" s="85" customFormat="1">
      <c r="A1148" s="5" t="s">
        <v>70</v>
      </c>
      <c r="B1148" s="118" t="s">
        <v>849</v>
      </c>
      <c r="C1148" s="119" t="s">
        <v>707</v>
      </c>
      <c r="D1148" s="96" t="s">
        <v>721</v>
      </c>
      <c r="E1148" s="93" t="s">
        <v>286</v>
      </c>
      <c r="F1148" s="93" t="s">
        <v>82</v>
      </c>
      <c r="G1148" s="73">
        <v>1237336</v>
      </c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</row>
    <row r="1149" spans="1:31" s="85" customFormat="1">
      <c r="A1149" s="5" t="s">
        <v>344</v>
      </c>
      <c r="B1149" s="118" t="s">
        <v>849</v>
      </c>
      <c r="C1149" s="119" t="s">
        <v>707</v>
      </c>
      <c r="D1149" s="96" t="s">
        <v>721</v>
      </c>
      <c r="E1149" s="93" t="s">
        <v>286</v>
      </c>
      <c r="F1149" s="93" t="s">
        <v>350</v>
      </c>
      <c r="G1149" s="73">
        <v>27800</v>
      </c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</row>
    <row r="1150" spans="1:31" s="85" customFormat="1">
      <c r="A1150" s="5" t="s">
        <v>95</v>
      </c>
      <c r="B1150" s="118" t="s">
        <v>849</v>
      </c>
      <c r="C1150" s="119" t="s">
        <v>707</v>
      </c>
      <c r="D1150" s="96" t="s">
        <v>721</v>
      </c>
      <c r="E1150" s="93" t="s">
        <v>286</v>
      </c>
      <c r="F1150" s="93" t="s">
        <v>110</v>
      </c>
      <c r="G1150" s="73">
        <f>G1151+G1152</f>
        <v>27174</v>
      </c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</row>
    <row r="1151" spans="1:31" s="85" customFormat="1">
      <c r="A1151" s="5" t="s">
        <v>127</v>
      </c>
      <c r="B1151" s="118" t="s">
        <v>849</v>
      </c>
      <c r="C1151" s="119" t="s">
        <v>707</v>
      </c>
      <c r="D1151" s="96" t="s">
        <v>721</v>
      </c>
      <c r="E1151" s="93" t="s">
        <v>286</v>
      </c>
      <c r="F1151" s="93" t="s">
        <v>141</v>
      </c>
      <c r="G1151" s="73">
        <v>21727</v>
      </c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</row>
    <row r="1152" spans="1:31" s="85" customFormat="1">
      <c r="A1152" s="5" t="s">
        <v>96</v>
      </c>
      <c r="B1152" s="118" t="s">
        <v>849</v>
      </c>
      <c r="C1152" s="119" t="s">
        <v>707</v>
      </c>
      <c r="D1152" s="96" t="s">
        <v>721</v>
      </c>
      <c r="E1152" s="93" t="s">
        <v>286</v>
      </c>
      <c r="F1152" s="93" t="s">
        <v>111</v>
      </c>
      <c r="G1152" s="73">
        <v>5447</v>
      </c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</row>
    <row r="1153" spans="1:31" s="85" customFormat="1" ht="110.25">
      <c r="A1153" s="5" t="s">
        <v>268</v>
      </c>
      <c r="B1153" s="118" t="s">
        <v>849</v>
      </c>
      <c r="C1153" s="119" t="s">
        <v>707</v>
      </c>
      <c r="D1153" s="96" t="s">
        <v>721</v>
      </c>
      <c r="E1153" s="93" t="s">
        <v>287</v>
      </c>
      <c r="F1153" s="93" t="s">
        <v>72</v>
      </c>
      <c r="G1153" s="73">
        <f t="shared" ref="G1153:G1155" si="170">G1154</f>
        <v>1812000</v>
      </c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</row>
    <row r="1154" spans="1:31" s="85" customFormat="1" ht="110.25">
      <c r="A1154" s="5" t="s">
        <v>269</v>
      </c>
      <c r="B1154" s="118" t="s">
        <v>849</v>
      </c>
      <c r="C1154" s="119" t="s">
        <v>707</v>
      </c>
      <c r="D1154" s="96" t="s">
        <v>721</v>
      </c>
      <c r="E1154" s="93" t="s">
        <v>288</v>
      </c>
      <c r="F1154" s="93" t="s">
        <v>72</v>
      </c>
      <c r="G1154" s="73">
        <f t="shared" si="170"/>
        <v>1812000</v>
      </c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</row>
    <row r="1155" spans="1:31" s="85" customFormat="1" ht="31.5">
      <c r="A1155" s="5" t="s">
        <v>69</v>
      </c>
      <c r="B1155" s="118" t="s">
        <v>849</v>
      </c>
      <c r="C1155" s="119" t="s">
        <v>707</v>
      </c>
      <c r="D1155" s="96" t="s">
        <v>721</v>
      </c>
      <c r="E1155" s="93" t="s">
        <v>288</v>
      </c>
      <c r="F1155" s="93" t="s">
        <v>81</v>
      </c>
      <c r="G1155" s="73">
        <f t="shared" si="170"/>
        <v>1812000</v>
      </c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</row>
    <row r="1156" spans="1:31" s="85" customFormat="1">
      <c r="A1156" s="5" t="s">
        <v>70</v>
      </c>
      <c r="B1156" s="118" t="s">
        <v>849</v>
      </c>
      <c r="C1156" s="119" t="s">
        <v>707</v>
      </c>
      <c r="D1156" s="96" t="s">
        <v>721</v>
      </c>
      <c r="E1156" s="93" t="s">
        <v>288</v>
      </c>
      <c r="F1156" s="93" t="s">
        <v>82</v>
      </c>
      <c r="G1156" s="73">
        <v>1812000</v>
      </c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</row>
    <row r="1157" spans="1:31" s="85" customFormat="1" ht="31.5">
      <c r="A1157" s="5" t="s">
        <v>270</v>
      </c>
      <c r="B1157" s="118" t="s">
        <v>849</v>
      </c>
      <c r="C1157" s="119" t="s">
        <v>707</v>
      </c>
      <c r="D1157" s="96" t="s">
        <v>721</v>
      </c>
      <c r="E1157" s="93" t="s">
        <v>289</v>
      </c>
      <c r="F1157" s="93" t="s">
        <v>72</v>
      </c>
      <c r="G1157" s="73">
        <f>G1158</f>
        <v>86620789.150000006</v>
      </c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</row>
    <row r="1158" spans="1:31" s="85" customFormat="1" ht="31.5">
      <c r="A1158" s="5" t="s">
        <v>271</v>
      </c>
      <c r="B1158" s="118" t="s">
        <v>849</v>
      </c>
      <c r="C1158" s="119" t="s">
        <v>707</v>
      </c>
      <c r="D1158" s="96" t="s">
        <v>721</v>
      </c>
      <c r="E1158" s="93" t="s">
        <v>290</v>
      </c>
      <c r="F1158" s="93" t="s">
        <v>72</v>
      </c>
      <c r="G1158" s="73">
        <f>G1159+G1168+G1172+G1179</f>
        <v>86620789.150000006</v>
      </c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</row>
    <row r="1159" spans="1:31" s="85" customFormat="1">
      <c r="A1159" s="5" t="s">
        <v>79</v>
      </c>
      <c r="B1159" s="118" t="s">
        <v>849</v>
      </c>
      <c r="C1159" s="119" t="s">
        <v>707</v>
      </c>
      <c r="D1159" s="96" t="s">
        <v>721</v>
      </c>
      <c r="E1159" s="93" t="s">
        <v>925</v>
      </c>
      <c r="F1159" s="93" t="s">
        <v>72</v>
      </c>
      <c r="G1159" s="73">
        <f>G1160+G1163+G1166</f>
        <v>1271330</v>
      </c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</row>
    <row r="1160" spans="1:31" s="85" customFormat="1">
      <c r="A1160" s="5" t="s">
        <v>84</v>
      </c>
      <c r="B1160" s="118" t="s">
        <v>849</v>
      </c>
      <c r="C1160" s="119" t="s">
        <v>707</v>
      </c>
      <c r="D1160" s="96" t="s">
        <v>721</v>
      </c>
      <c r="E1160" s="93" t="s">
        <v>925</v>
      </c>
      <c r="F1160" s="93" t="s">
        <v>85</v>
      </c>
      <c r="G1160" s="73">
        <f>G1161+G1162</f>
        <v>144040</v>
      </c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</row>
    <row r="1161" spans="1:31" s="85" customFormat="1" ht="31.5">
      <c r="A1161" s="5" t="s">
        <v>90</v>
      </c>
      <c r="B1161" s="118" t="s">
        <v>849</v>
      </c>
      <c r="C1161" s="119" t="s">
        <v>707</v>
      </c>
      <c r="D1161" s="96" t="s">
        <v>721</v>
      </c>
      <c r="E1161" s="93" t="s">
        <v>925</v>
      </c>
      <c r="F1161" s="93" t="s">
        <v>91</v>
      </c>
      <c r="G1161" s="73">
        <v>110630</v>
      </c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</row>
    <row r="1162" spans="1:31" s="85" customFormat="1" ht="31.5">
      <c r="A1162" s="5" t="s">
        <v>88</v>
      </c>
      <c r="B1162" s="118" t="s">
        <v>849</v>
      </c>
      <c r="C1162" s="119" t="s">
        <v>707</v>
      </c>
      <c r="D1162" s="96" t="s">
        <v>721</v>
      </c>
      <c r="E1162" s="93" t="s">
        <v>925</v>
      </c>
      <c r="F1162" s="93" t="s">
        <v>89</v>
      </c>
      <c r="G1162" s="73">
        <v>33410</v>
      </c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</row>
    <row r="1163" spans="1:31" s="85" customFormat="1" ht="31.5">
      <c r="A1163" s="5" t="s">
        <v>69</v>
      </c>
      <c r="B1163" s="118" t="s">
        <v>849</v>
      </c>
      <c r="C1163" s="119" t="s">
        <v>707</v>
      </c>
      <c r="D1163" s="96" t="s">
        <v>721</v>
      </c>
      <c r="E1163" s="93" t="s">
        <v>925</v>
      </c>
      <c r="F1163" s="93" t="s">
        <v>81</v>
      </c>
      <c r="G1163" s="73">
        <f>G1164+G1165</f>
        <v>1125350</v>
      </c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</row>
    <row r="1164" spans="1:31" s="85" customFormat="1">
      <c r="A1164" s="5" t="s">
        <v>70</v>
      </c>
      <c r="B1164" s="118" t="s">
        <v>849</v>
      </c>
      <c r="C1164" s="119" t="s">
        <v>707</v>
      </c>
      <c r="D1164" s="96" t="s">
        <v>721</v>
      </c>
      <c r="E1164" s="93" t="s">
        <v>925</v>
      </c>
      <c r="F1164" s="93" t="s">
        <v>82</v>
      </c>
      <c r="G1164" s="73">
        <v>821977</v>
      </c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</row>
    <row r="1165" spans="1:31" s="85" customFormat="1">
      <c r="A1165" s="5" t="s">
        <v>344</v>
      </c>
      <c r="B1165" s="118" t="s">
        <v>849</v>
      </c>
      <c r="C1165" s="119" t="s">
        <v>707</v>
      </c>
      <c r="D1165" s="96" t="s">
        <v>721</v>
      </c>
      <c r="E1165" s="93" t="s">
        <v>925</v>
      </c>
      <c r="F1165" s="93" t="s">
        <v>350</v>
      </c>
      <c r="G1165" s="73">
        <v>303373</v>
      </c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</row>
    <row r="1166" spans="1:31" s="85" customFormat="1">
      <c r="A1166" s="5" t="s">
        <v>95</v>
      </c>
      <c r="B1166" s="118" t="s">
        <v>849</v>
      </c>
      <c r="C1166" s="119" t="s">
        <v>707</v>
      </c>
      <c r="D1166" s="96" t="s">
        <v>721</v>
      </c>
      <c r="E1166" s="93" t="s">
        <v>925</v>
      </c>
      <c r="F1166" s="93" t="s">
        <v>110</v>
      </c>
      <c r="G1166" s="73">
        <f>G1167</f>
        <v>1940</v>
      </c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</row>
    <row r="1167" spans="1:31" s="85" customFormat="1">
      <c r="A1167" s="5" t="s">
        <v>96</v>
      </c>
      <c r="B1167" s="118" t="s">
        <v>849</v>
      </c>
      <c r="C1167" s="119" t="s">
        <v>707</v>
      </c>
      <c r="D1167" s="96" t="s">
        <v>721</v>
      </c>
      <c r="E1167" s="93" t="s">
        <v>925</v>
      </c>
      <c r="F1167" s="93" t="s">
        <v>111</v>
      </c>
      <c r="G1167" s="73">
        <v>1940</v>
      </c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</row>
    <row r="1168" spans="1:31" s="85" customFormat="1" ht="31.5">
      <c r="A1168" s="5" t="s">
        <v>83</v>
      </c>
      <c r="B1168" s="118" t="s">
        <v>849</v>
      </c>
      <c r="C1168" s="119" t="s">
        <v>707</v>
      </c>
      <c r="D1168" s="96" t="s">
        <v>721</v>
      </c>
      <c r="E1168" s="93" t="s">
        <v>926</v>
      </c>
      <c r="F1168" s="93" t="s">
        <v>72</v>
      </c>
      <c r="G1168" s="73">
        <v>7942320</v>
      </c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</row>
    <row r="1169" spans="1:31" s="85" customFormat="1">
      <c r="A1169" s="5" t="s">
        <v>84</v>
      </c>
      <c r="B1169" s="118" t="s">
        <v>849</v>
      </c>
      <c r="C1169" s="119" t="s">
        <v>707</v>
      </c>
      <c r="D1169" s="96" t="s">
        <v>721</v>
      </c>
      <c r="E1169" s="93" t="s">
        <v>926</v>
      </c>
      <c r="F1169" s="93" t="s">
        <v>85</v>
      </c>
      <c r="G1169" s="73">
        <f>G1170+G1171</f>
        <v>7942320</v>
      </c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</row>
    <row r="1170" spans="1:31" s="85" customFormat="1">
      <c r="A1170" s="5" t="s">
        <v>86</v>
      </c>
      <c r="B1170" s="118" t="s">
        <v>849</v>
      </c>
      <c r="C1170" s="119" t="s">
        <v>707</v>
      </c>
      <c r="D1170" s="96" t="s">
        <v>721</v>
      </c>
      <c r="E1170" s="93" t="s">
        <v>926</v>
      </c>
      <c r="F1170" s="93" t="s">
        <v>87</v>
      </c>
      <c r="G1170" s="73">
        <v>6100092</v>
      </c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</row>
    <row r="1171" spans="1:31" s="85" customFormat="1" ht="31.5">
      <c r="A1171" s="5" t="s">
        <v>88</v>
      </c>
      <c r="B1171" s="118" t="s">
        <v>849</v>
      </c>
      <c r="C1171" s="119" t="s">
        <v>707</v>
      </c>
      <c r="D1171" s="96" t="s">
        <v>721</v>
      </c>
      <c r="E1171" s="93" t="s">
        <v>926</v>
      </c>
      <c r="F1171" s="93" t="s">
        <v>89</v>
      </c>
      <c r="G1171" s="73">
        <v>1842228</v>
      </c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</row>
    <row r="1172" spans="1:31" s="85" customFormat="1" ht="31.5">
      <c r="A1172" s="5" t="s">
        <v>478</v>
      </c>
      <c r="B1172" s="118" t="s">
        <v>849</v>
      </c>
      <c r="C1172" s="119" t="s">
        <v>707</v>
      </c>
      <c r="D1172" s="96" t="s">
        <v>721</v>
      </c>
      <c r="E1172" s="93" t="s">
        <v>483</v>
      </c>
      <c r="F1172" s="93" t="s">
        <v>72</v>
      </c>
      <c r="G1172" s="73">
        <f>G1173+G1177</f>
        <v>1938307.3900000001</v>
      </c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</row>
    <row r="1173" spans="1:31" s="85" customFormat="1">
      <c r="A1173" s="5" t="s">
        <v>84</v>
      </c>
      <c r="B1173" s="118" t="s">
        <v>849</v>
      </c>
      <c r="C1173" s="119" t="s">
        <v>707</v>
      </c>
      <c r="D1173" s="96" t="s">
        <v>721</v>
      </c>
      <c r="E1173" s="93" t="s">
        <v>483</v>
      </c>
      <c r="F1173" s="93" t="s">
        <v>85</v>
      </c>
      <c r="G1173" s="73">
        <f>G1174+G1175+G1176</f>
        <v>1656676</v>
      </c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</row>
    <row r="1174" spans="1:31" s="85" customFormat="1">
      <c r="A1174" s="5" t="s">
        <v>86</v>
      </c>
      <c r="B1174" s="118" t="s">
        <v>849</v>
      </c>
      <c r="C1174" s="119" t="s">
        <v>707</v>
      </c>
      <c r="D1174" s="96" t="s">
        <v>721</v>
      </c>
      <c r="E1174" s="93" t="s">
        <v>483</v>
      </c>
      <c r="F1174" s="93" t="s">
        <v>87</v>
      </c>
      <c r="G1174" s="73">
        <v>1234114</v>
      </c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</row>
    <row r="1175" spans="1:31" s="85" customFormat="1" ht="31.5">
      <c r="A1175" s="5" t="s">
        <v>90</v>
      </c>
      <c r="B1175" s="118" t="s">
        <v>849</v>
      </c>
      <c r="C1175" s="119" t="s">
        <v>707</v>
      </c>
      <c r="D1175" s="96" t="s">
        <v>721</v>
      </c>
      <c r="E1175" s="93" t="s">
        <v>483</v>
      </c>
      <c r="F1175" s="93" t="s">
        <v>91</v>
      </c>
      <c r="G1175" s="73">
        <v>38295</v>
      </c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</row>
    <row r="1176" spans="1:31" s="85" customFormat="1" ht="31.5">
      <c r="A1176" s="5" t="s">
        <v>88</v>
      </c>
      <c r="B1176" s="118" t="s">
        <v>849</v>
      </c>
      <c r="C1176" s="119" t="s">
        <v>707</v>
      </c>
      <c r="D1176" s="96" t="s">
        <v>721</v>
      </c>
      <c r="E1176" s="93" t="s">
        <v>483</v>
      </c>
      <c r="F1176" s="93" t="s">
        <v>89</v>
      </c>
      <c r="G1176" s="73">
        <v>384267</v>
      </c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</row>
    <row r="1177" spans="1:31" s="85" customFormat="1" ht="31.5">
      <c r="A1177" s="5" t="s">
        <v>69</v>
      </c>
      <c r="B1177" s="118" t="s">
        <v>849</v>
      </c>
      <c r="C1177" s="119" t="s">
        <v>707</v>
      </c>
      <c r="D1177" s="96" t="s">
        <v>721</v>
      </c>
      <c r="E1177" s="93" t="s">
        <v>483</v>
      </c>
      <c r="F1177" s="93" t="s">
        <v>81</v>
      </c>
      <c r="G1177" s="73">
        <f>G1178</f>
        <v>281631.39</v>
      </c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</row>
    <row r="1178" spans="1:31" s="85" customFormat="1">
      <c r="A1178" s="5" t="s">
        <v>70</v>
      </c>
      <c r="B1178" s="118" t="s">
        <v>849</v>
      </c>
      <c r="C1178" s="119" t="s">
        <v>707</v>
      </c>
      <c r="D1178" s="96" t="s">
        <v>721</v>
      </c>
      <c r="E1178" s="93" t="s">
        <v>483</v>
      </c>
      <c r="F1178" s="93" t="s">
        <v>82</v>
      </c>
      <c r="G1178" s="73">
        <v>281631.39</v>
      </c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</row>
    <row r="1179" spans="1:31" s="85" customFormat="1" ht="31.5">
      <c r="A1179" s="5" t="s">
        <v>560</v>
      </c>
      <c r="B1179" s="118" t="s">
        <v>849</v>
      </c>
      <c r="C1179" s="119" t="s">
        <v>707</v>
      </c>
      <c r="D1179" s="96" t="s">
        <v>721</v>
      </c>
      <c r="E1179" s="93" t="s">
        <v>559</v>
      </c>
      <c r="F1179" s="93" t="s">
        <v>72</v>
      </c>
      <c r="G1179" s="73">
        <f>G1180+G1184+G1187</f>
        <v>75468831.760000005</v>
      </c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</row>
    <row r="1180" spans="1:31" s="85" customFormat="1">
      <c r="A1180" s="5" t="s">
        <v>84</v>
      </c>
      <c r="B1180" s="118" t="s">
        <v>849</v>
      </c>
      <c r="C1180" s="119" t="s">
        <v>707</v>
      </c>
      <c r="D1180" s="96" t="s">
        <v>721</v>
      </c>
      <c r="E1180" s="93" t="s">
        <v>559</v>
      </c>
      <c r="F1180" s="93" t="s">
        <v>85</v>
      </c>
      <c r="G1180" s="73">
        <f>G1181+G1182+G1183</f>
        <v>68873488.310000002</v>
      </c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</row>
    <row r="1181" spans="1:31" s="85" customFormat="1">
      <c r="A1181" s="5" t="s">
        <v>86</v>
      </c>
      <c r="B1181" s="118" t="s">
        <v>849</v>
      </c>
      <c r="C1181" s="119" t="s">
        <v>707</v>
      </c>
      <c r="D1181" s="96" t="s">
        <v>721</v>
      </c>
      <c r="E1181" s="93" t="s">
        <v>559</v>
      </c>
      <c r="F1181" s="93" t="s">
        <v>87</v>
      </c>
      <c r="G1181" s="73">
        <v>51582600</v>
      </c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</row>
    <row r="1182" spans="1:31" s="85" customFormat="1" ht="31.5">
      <c r="A1182" s="5" t="s">
        <v>90</v>
      </c>
      <c r="B1182" s="118" t="s">
        <v>849</v>
      </c>
      <c r="C1182" s="119" t="s">
        <v>707</v>
      </c>
      <c r="D1182" s="96" t="s">
        <v>721</v>
      </c>
      <c r="E1182" s="93" t="s">
        <v>559</v>
      </c>
      <c r="F1182" s="93" t="s">
        <v>91</v>
      </c>
      <c r="G1182" s="73">
        <v>1408405</v>
      </c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</row>
    <row r="1183" spans="1:31" s="85" customFormat="1" ht="31.5">
      <c r="A1183" s="5" t="s">
        <v>88</v>
      </c>
      <c r="B1183" s="118" t="s">
        <v>849</v>
      </c>
      <c r="C1183" s="119" t="s">
        <v>707</v>
      </c>
      <c r="D1183" s="96" t="s">
        <v>721</v>
      </c>
      <c r="E1183" s="93" t="s">
        <v>559</v>
      </c>
      <c r="F1183" s="93" t="s">
        <v>89</v>
      </c>
      <c r="G1183" s="73">
        <v>15882483.310000001</v>
      </c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</row>
    <row r="1184" spans="1:31" s="85" customFormat="1" ht="31.5">
      <c r="A1184" s="5" t="s">
        <v>69</v>
      </c>
      <c r="B1184" s="118" t="s">
        <v>849</v>
      </c>
      <c r="C1184" s="119" t="s">
        <v>707</v>
      </c>
      <c r="D1184" s="96" t="s">
        <v>721</v>
      </c>
      <c r="E1184" s="93" t="s">
        <v>559</v>
      </c>
      <c r="F1184" s="93" t="s">
        <v>81</v>
      </c>
      <c r="G1184" s="73">
        <f>G1185+G1186</f>
        <v>6497013.4500000002</v>
      </c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</row>
    <row r="1185" spans="1:31" s="85" customFormat="1">
      <c r="A1185" s="5" t="s">
        <v>70</v>
      </c>
      <c r="B1185" s="118" t="s">
        <v>849</v>
      </c>
      <c r="C1185" s="119" t="s">
        <v>707</v>
      </c>
      <c r="D1185" s="96" t="s">
        <v>721</v>
      </c>
      <c r="E1185" s="93" t="s">
        <v>559</v>
      </c>
      <c r="F1185" s="93" t="s">
        <v>82</v>
      </c>
      <c r="G1185" s="73">
        <v>5646013.4500000002</v>
      </c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</row>
    <row r="1186" spans="1:31" s="85" customFormat="1">
      <c r="A1186" s="5" t="s">
        <v>344</v>
      </c>
      <c r="B1186" s="118" t="s">
        <v>849</v>
      </c>
      <c r="C1186" s="119" t="s">
        <v>707</v>
      </c>
      <c r="D1186" s="96" t="s">
        <v>721</v>
      </c>
      <c r="E1186" s="93" t="s">
        <v>559</v>
      </c>
      <c r="F1186" s="93" t="s">
        <v>350</v>
      </c>
      <c r="G1186" s="73">
        <v>851000</v>
      </c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</row>
    <row r="1187" spans="1:31" s="85" customFormat="1">
      <c r="A1187" s="5" t="s">
        <v>95</v>
      </c>
      <c r="B1187" s="118" t="s">
        <v>849</v>
      </c>
      <c r="C1187" s="119" t="s">
        <v>707</v>
      </c>
      <c r="D1187" s="96" t="s">
        <v>721</v>
      </c>
      <c r="E1187" s="93" t="s">
        <v>559</v>
      </c>
      <c r="F1187" s="93" t="s">
        <v>110</v>
      </c>
      <c r="G1187" s="73">
        <f>G1188+G1189</f>
        <v>98330</v>
      </c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</row>
    <row r="1188" spans="1:31" s="85" customFormat="1">
      <c r="A1188" s="5" t="s">
        <v>127</v>
      </c>
      <c r="B1188" s="118" t="s">
        <v>849</v>
      </c>
      <c r="C1188" s="119" t="s">
        <v>707</v>
      </c>
      <c r="D1188" s="96" t="s">
        <v>721</v>
      </c>
      <c r="E1188" s="93" t="s">
        <v>559</v>
      </c>
      <c r="F1188" s="93" t="s">
        <v>141</v>
      </c>
      <c r="G1188" s="73">
        <v>96363</v>
      </c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</row>
    <row r="1189" spans="1:31" s="85" customFormat="1">
      <c r="A1189" s="5" t="s">
        <v>96</v>
      </c>
      <c r="B1189" s="118" t="s">
        <v>849</v>
      </c>
      <c r="C1189" s="119" t="s">
        <v>707</v>
      </c>
      <c r="D1189" s="96" t="s">
        <v>721</v>
      </c>
      <c r="E1189" s="93" t="s">
        <v>559</v>
      </c>
      <c r="F1189" s="93" t="s">
        <v>111</v>
      </c>
      <c r="G1189" s="73">
        <v>1967</v>
      </c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</row>
    <row r="1190" spans="1:31" s="85" customFormat="1">
      <c r="A1190" s="128"/>
      <c r="B1190" s="118"/>
      <c r="C1190" s="119"/>
      <c r="D1190" s="96"/>
      <c r="E1190" s="129"/>
      <c r="F1190" s="93"/>
      <c r="G1190" s="73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</row>
    <row r="1191" spans="1:31" s="1" customFormat="1">
      <c r="A1191" s="2" t="s">
        <v>307</v>
      </c>
      <c r="B1191" s="102" t="s">
        <v>207</v>
      </c>
      <c r="C1191" s="103" t="s">
        <v>566</v>
      </c>
      <c r="D1191" s="104" t="s">
        <v>566</v>
      </c>
      <c r="E1191" s="105" t="s">
        <v>3</v>
      </c>
      <c r="F1191" s="105" t="s">
        <v>72</v>
      </c>
      <c r="G1191" s="106">
        <f>G1192+G1213</f>
        <v>239367519.99999997</v>
      </c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</row>
    <row r="1192" spans="1:31" s="149" customFormat="1">
      <c r="A1192" s="107" t="s">
        <v>181</v>
      </c>
      <c r="B1192" s="108" t="s">
        <v>207</v>
      </c>
      <c r="C1192" s="109" t="s">
        <v>658</v>
      </c>
      <c r="D1192" s="110" t="s">
        <v>566</v>
      </c>
      <c r="E1192" s="111" t="s">
        <v>3</v>
      </c>
      <c r="F1192" s="111" t="s">
        <v>72</v>
      </c>
      <c r="G1192" s="112">
        <f>G1193</f>
        <v>14700203.6</v>
      </c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</row>
    <row r="1193" spans="1:31" s="147" customFormat="1">
      <c r="A1193" s="3" t="s">
        <v>195</v>
      </c>
      <c r="B1193" s="113" t="s">
        <v>207</v>
      </c>
      <c r="C1193" s="114" t="s">
        <v>658</v>
      </c>
      <c r="D1193" s="115" t="s">
        <v>568</v>
      </c>
      <c r="E1193" s="116" t="s">
        <v>3</v>
      </c>
      <c r="F1193" s="116" t="s">
        <v>72</v>
      </c>
      <c r="G1193" s="117">
        <f>G1194+G1201+G1207</f>
        <v>14700203.6</v>
      </c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</row>
    <row r="1194" spans="1:31" s="1" customFormat="1">
      <c r="A1194" s="121" t="s">
        <v>292</v>
      </c>
      <c r="B1194" s="122" t="s">
        <v>207</v>
      </c>
      <c r="C1194" s="123" t="s">
        <v>658</v>
      </c>
      <c r="D1194" s="124" t="s">
        <v>568</v>
      </c>
      <c r="E1194" s="130" t="s">
        <v>300</v>
      </c>
      <c r="F1194" s="125" t="s">
        <v>72</v>
      </c>
      <c r="G1194" s="120">
        <f t="shared" ref="G1194:G1197" si="171">G1195</f>
        <v>14641370</v>
      </c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</row>
    <row r="1195" spans="1:31" s="1" customFormat="1" ht="31.5">
      <c r="A1195" s="121" t="s">
        <v>927</v>
      </c>
      <c r="B1195" s="122" t="s">
        <v>207</v>
      </c>
      <c r="C1195" s="123" t="s">
        <v>658</v>
      </c>
      <c r="D1195" s="124" t="s">
        <v>568</v>
      </c>
      <c r="E1195" s="130" t="s">
        <v>928</v>
      </c>
      <c r="F1195" s="125" t="s">
        <v>72</v>
      </c>
      <c r="G1195" s="120">
        <f t="shared" si="171"/>
        <v>14641370</v>
      </c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</row>
    <row r="1196" spans="1:31" s="1" customFormat="1" ht="31.5">
      <c r="A1196" s="121" t="s">
        <v>929</v>
      </c>
      <c r="B1196" s="122" t="s">
        <v>207</v>
      </c>
      <c r="C1196" s="123" t="s">
        <v>658</v>
      </c>
      <c r="D1196" s="124" t="s">
        <v>568</v>
      </c>
      <c r="E1196" s="130" t="s">
        <v>930</v>
      </c>
      <c r="F1196" s="125" t="s">
        <v>72</v>
      </c>
      <c r="G1196" s="120">
        <f t="shared" si="171"/>
        <v>14641370</v>
      </c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</row>
    <row r="1197" spans="1:31" s="1" customFormat="1">
      <c r="A1197" s="121" t="s">
        <v>100</v>
      </c>
      <c r="B1197" s="122" t="s">
        <v>207</v>
      </c>
      <c r="C1197" s="123" t="s">
        <v>658</v>
      </c>
      <c r="D1197" s="124" t="s">
        <v>568</v>
      </c>
      <c r="E1197" s="130" t="s">
        <v>931</v>
      </c>
      <c r="F1197" s="125" t="s">
        <v>72</v>
      </c>
      <c r="G1197" s="120">
        <f t="shared" si="171"/>
        <v>14641370</v>
      </c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</row>
    <row r="1198" spans="1:31" s="1" customFormat="1">
      <c r="A1198" s="121" t="s">
        <v>186</v>
      </c>
      <c r="B1198" s="122" t="s">
        <v>207</v>
      </c>
      <c r="C1198" s="123" t="s">
        <v>658</v>
      </c>
      <c r="D1198" s="124" t="s">
        <v>568</v>
      </c>
      <c r="E1198" s="130" t="s">
        <v>931</v>
      </c>
      <c r="F1198" s="125" t="s">
        <v>206</v>
      </c>
      <c r="G1198" s="120">
        <f>G1199+G1200</f>
        <v>14641370</v>
      </c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</row>
    <row r="1199" spans="1:31" s="1" customFormat="1" ht="47.25">
      <c r="A1199" s="121" t="s">
        <v>187</v>
      </c>
      <c r="B1199" s="122" t="s">
        <v>207</v>
      </c>
      <c r="C1199" s="123" t="s">
        <v>658</v>
      </c>
      <c r="D1199" s="124" t="s">
        <v>568</v>
      </c>
      <c r="E1199" s="130" t="s">
        <v>931</v>
      </c>
      <c r="F1199" s="125" t="s">
        <v>207</v>
      </c>
      <c r="G1199" s="120">
        <v>14621187.199999999</v>
      </c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</row>
    <row r="1200" spans="1:31" s="1" customFormat="1">
      <c r="A1200" s="121" t="s">
        <v>192</v>
      </c>
      <c r="B1200" s="122" t="s">
        <v>207</v>
      </c>
      <c r="C1200" s="123" t="s">
        <v>658</v>
      </c>
      <c r="D1200" s="124" t="s">
        <v>568</v>
      </c>
      <c r="E1200" s="130" t="s">
        <v>931</v>
      </c>
      <c r="F1200" s="125" t="s">
        <v>212</v>
      </c>
      <c r="G1200" s="120">
        <v>20182.8</v>
      </c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</row>
    <row r="1201" spans="1:31" s="1" customFormat="1" ht="31.5">
      <c r="A1201" s="121" t="s">
        <v>99</v>
      </c>
      <c r="B1201" s="122" t="s">
        <v>207</v>
      </c>
      <c r="C1201" s="123" t="s">
        <v>658</v>
      </c>
      <c r="D1201" s="124" t="s">
        <v>568</v>
      </c>
      <c r="E1201" s="130" t="s">
        <v>113</v>
      </c>
      <c r="F1201" s="125" t="s">
        <v>72</v>
      </c>
      <c r="G1201" s="120">
        <f t="shared" ref="G1201:G1205" si="172">G1202</f>
        <v>24633.599999999999</v>
      </c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</row>
    <row r="1202" spans="1:31" s="1" customFormat="1" ht="31.5">
      <c r="A1202" s="121" t="s">
        <v>619</v>
      </c>
      <c r="B1202" s="122" t="s">
        <v>207</v>
      </c>
      <c r="C1202" s="123" t="s">
        <v>658</v>
      </c>
      <c r="D1202" s="124" t="s">
        <v>568</v>
      </c>
      <c r="E1202" s="130" t="s">
        <v>620</v>
      </c>
      <c r="F1202" s="125" t="s">
        <v>72</v>
      </c>
      <c r="G1202" s="120">
        <f t="shared" si="172"/>
        <v>24633.599999999999</v>
      </c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</row>
    <row r="1203" spans="1:31" s="1" customFormat="1" ht="47.25">
      <c r="A1203" s="121" t="s">
        <v>761</v>
      </c>
      <c r="B1203" s="122" t="s">
        <v>207</v>
      </c>
      <c r="C1203" s="123" t="s">
        <v>658</v>
      </c>
      <c r="D1203" s="124" t="s">
        <v>568</v>
      </c>
      <c r="E1203" s="130" t="s">
        <v>762</v>
      </c>
      <c r="F1203" s="125" t="s">
        <v>72</v>
      </c>
      <c r="G1203" s="120">
        <f t="shared" si="172"/>
        <v>24633.599999999999</v>
      </c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</row>
    <row r="1204" spans="1:31" s="1" customFormat="1" ht="31.5">
      <c r="A1204" s="121" t="s">
        <v>763</v>
      </c>
      <c r="B1204" s="122" t="s">
        <v>207</v>
      </c>
      <c r="C1204" s="123" t="s">
        <v>658</v>
      </c>
      <c r="D1204" s="124" t="s">
        <v>568</v>
      </c>
      <c r="E1204" s="130" t="s">
        <v>764</v>
      </c>
      <c r="F1204" s="125" t="s">
        <v>72</v>
      </c>
      <c r="G1204" s="120">
        <f t="shared" si="172"/>
        <v>24633.599999999999</v>
      </c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</row>
    <row r="1205" spans="1:31" s="1" customFormat="1">
      <c r="A1205" s="121" t="s">
        <v>186</v>
      </c>
      <c r="B1205" s="122" t="s">
        <v>207</v>
      </c>
      <c r="C1205" s="123" t="s">
        <v>658</v>
      </c>
      <c r="D1205" s="124" t="s">
        <v>568</v>
      </c>
      <c r="E1205" s="130" t="s">
        <v>764</v>
      </c>
      <c r="F1205" s="125" t="s">
        <v>206</v>
      </c>
      <c r="G1205" s="120">
        <f t="shared" si="172"/>
        <v>24633.599999999999</v>
      </c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</row>
    <row r="1206" spans="1:31" s="1" customFormat="1">
      <c r="A1206" s="121" t="s">
        <v>192</v>
      </c>
      <c r="B1206" s="122" t="s">
        <v>207</v>
      </c>
      <c r="C1206" s="123" t="s">
        <v>658</v>
      </c>
      <c r="D1206" s="124" t="s">
        <v>568</v>
      </c>
      <c r="E1206" s="130" t="s">
        <v>764</v>
      </c>
      <c r="F1206" s="125" t="s">
        <v>212</v>
      </c>
      <c r="G1206" s="120">
        <v>24633.599999999999</v>
      </c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</row>
    <row r="1207" spans="1:31" s="1" customFormat="1" ht="63">
      <c r="A1207" s="121" t="s">
        <v>401</v>
      </c>
      <c r="B1207" s="122" t="s">
        <v>207</v>
      </c>
      <c r="C1207" s="123" t="s">
        <v>658</v>
      </c>
      <c r="D1207" s="124" t="s">
        <v>568</v>
      </c>
      <c r="E1207" s="130" t="s">
        <v>408</v>
      </c>
      <c r="F1207" s="125" t="s">
        <v>72</v>
      </c>
      <c r="G1207" s="120">
        <f t="shared" ref="G1207:G1211" si="173">G1208</f>
        <v>34200</v>
      </c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</row>
    <row r="1208" spans="1:31" s="1" customFormat="1">
      <c r="A1208" s="121" t="s">
        <v>463</v>
      </c>
      <c r="B1208" s="122" t="s">
        <v>207</v>
      </c>
      <c r="C1208" s="123" t="s">
        <v>658</v>
      </c>
      <c r="D1208" s="124" t="s">
        <v>568</v>
      </c>
      <c r="E1208" s="130" t="s">
        <v>470</v>
      </c>
      <c r="F1208" s="125" t="s">
        <v>72</v>
      </c>
      <c r="G1208" s="120">
        <f t="shared" si="173"/>
        <v>34200</v>
      </c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</row>
    <row r="1209" spans="1:31" s="1" customFormat="1" ht="31.5">
      <c r="A1209" s="121" t="s">
        <v>464</v>
      </c>
      <c r="B1209" s="122" t="s">
        <v>207</v>
      </c>
      <c r="C1209" s="123" t="s">
        <v>658</v>
      </c>
      <c r="D1209" s="124" t="s">
        <v>568</v>
      </c>
      <c r="E1209" s="130" t="s">
        <v>471</v>
      </c>
      <c r="F1209" s="125" t="s">
        <v>72</v>
      </c>
      <c r="G1209" s="120">
        <f t="shared" si="173"/>
        <v>34200</v>
      </c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</row>
    <row r="1210" spans="1:31" s="1" customFormat="1" ht="31.5">
      <c r="A1210" s="121" t="s">
        <v>465</v>
      </c>
      <c r="B1210" s="122" t="s">
        <v>207</v>
      </c>
      <c r="C1210" s="123" t="s">
        <v>658</v>
      </c>
      <c r="D1210" s="124" t="s">
        <v>568</v>
      </c>
      <c r="E1210" s="130" t="s">
        <v>472</v>
      </c>
      <c r="F1210" s="125" t="s">
        <v>72</v>
      </c>
      <c r="G1210" s="120">
        <f t="shared" si="173"/>
        <v>34200</v>
      </c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</row>
    <row r="1211" spans="1:31" s="1" customFormat="1">
      <c r="A1211" s="121" t="s">
        <v>186</v>
      </c>
      <c r="B1211" s="122" t="s">
        <v>207</v>
      </c>
      <c r="C1211" s="123" t="s">
        <v>658</v>
      </c>
      <c r="D1211" s="124" t="s">
        <v>568</v>
      </c>
      <c r="E1211" s="130" t="s">
        <v>472</v>
      </c>
      <c r="F1211" s="125" t="s">
        <v>206</v>
      </c>
      <c r="G1211" s="120">
        <f t="shared" si="173"/>
        <v>34200</v>
      </c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</row>
    <row r="1212" spans="1:31" s="1" customFormat="1">
      <c r="A1212" s="121" t="s">
        <v>192</v>
      </c>
      <c r="B1212" s="122" t="s">
        <v>207</v>
      </c>
      <c r="C1212" s="123" t="s">
        <v>658</v>
      </c>
      <c r="D1212" s="124" t="s">
        <v>568</v>
      </c>
      <c r="E1212" s="130" t="s">
        <v>472</v>
      </c>
      <c r="F1212" s="125" t="s">
        <v>212</v>
      </c>
      <c r="G1212" s="120">
        <v>34200</v>
      </c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</row>
    <row r="1213" spans="1:31" s="149" customFormat="1">
      <c r="A1213" s="107" t="s">
        <v>293</v>
      </c>
      <c r="B1213" s="108" t="s">
        <v>207</v>
      </c>
      <c r="C1213" s="109" t="s">
        <v>723</v>
      </c>
      <c r="D1213" s="110" t="s">
        <v>566</v>
      </c>
      <c r="E1213" s="111" t="s">
        <v>3</v>
      </c>
      <c r="F1213" s="111" t="s">
        <v>72</v>
      </c>
      <c r="G1213" s="112">
        <f>G1214+G1221+G1260+G1267</f>
        <v>224667316.39999998</v>
      </c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</row>
    <row r="1214" spans="1:31" s="147" customFormat="1">
      <c r="A1214" s="3" t="s">
        <v>932</v>
      </c>
      <c r="B1214" s="113" t="s">
        <v>207</v>
      </c>
      <c r="C1214" s="114" t="s">
        <v>723</v>
      </c>
      <c r="D1214" s="115" t="s">
        <v>567</v>
      </c>
      <c r="E1214" s="116" t="s">
        <v>3</v>
      </c>
      <c r="F1214" s="116" t="s">
        <v>72</v>
      </c>
      <c r="G1214" s="117">
        <f>G1215</f>
        <v>4404110</v>
      </c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</row>
    <row r="1215" spans="1:31" s="1" customFormat="1">
      <c r="A1215" s="121" t="s">
        <v>292</v>
      </c>
      <c r="B1215" s="122" t="s">
        <v>207</v>
      </c>
      <c r="C1215" s="123" t="s">
        <v>723</v>
      </c>
      <c r="D1215" s="124" t="s">
        <v>567</v>
      </c>
      <c r="E1215" s="130" t="s">
        <v>300</v>
      </c>
      <c r="F1215" s="125" t="s">
        <v>72</v>
      </c>
      <c r="G1215" s="120">
        <f t="shared" ref="G1215:G1218" si="174">G1216</f>
        <v>4404110</v>
      </c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</row>
    <row r="1216" spans="1:31" s="1" customFormat="1" ht="31.5">
      <c r="A1216" s="121" t="s">
        <v>927</v>
      </c>
      <c r="B1216" s="122" t="s">
        <v>207</v>
      </c>
      <c r="C1216" s="123" t="s">
        <v>723</v>
      </c>
      <c r="D1216" s="124" t="s">
        <v>567</v>
      </c>
      <c r="E1216" s="130" t="s">
        <v>928</v>
      </c>
      <c r="F1216" s="125" t="s">
        <v>72</v>
      </c>
      <c r="G1216" s="120">
        <f t="shared" si="174"/>
        <v>4404110</v>
      </c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</row>
    <row r="1217" spans="1:31" s="1" customFormat="1">
      <c r="A1217" s="121" t="s">
        <v>933</v>
      </c>
      <c r="B1217" s="122" t="s">
        <v>207</v>
      </c>
      <c r="C1217" s="123" t="s">
        <v>723</v>
      </c>
      <c r="D1217" s="124" t="s">
        <v>567</v>
      </c>
      <c r="E1217" s="130" t="s">
        <v>934</v>
      </c>
      <c r="F1217" s="125" t="s">
        <v>72</v>
      </c>
      <c r="G1217" s="120">
        <f t="shared" si="174"/>
        <v>4404110</v>
      </c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</row>
    <row r="1218" spans="1:31" s="1" customFormat="1">
      <c r="A1218" s="121" t="s">
        <v>100</v>
      </c>
      <c r="B1218" s="122" t="s">
        <v>207</v>
      </c>
      <c r="C1218" s="123" t="s">
        <v>723</v>
      </c>
      <c r="D1218" s="124" t="s">
        <v>567</v>
      </c>
      <c r="E1218" s="130" t="s">
        <v>935</v>
      </c>
      <c r="F1218" s="125" t="s">
        <v>72</v>
      </c>
      <c r="G1218" s="120">
        <f t="shared" si="174"/>
        <v>4404110</v>
      </c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</row>
    <row r="1219" spans="1:31" s="1" customFormat="1">
      <c r="A1219" s="121" t="s">
        <v>186</v>
      </c>
      <c r="B1219" s="122" t="s">
        <v>207</v>
      </c>
      <c r="C1219" s="123" t="s">
        <v>723</v>
      </c>
      <c r="D1219" s="124" t="s">
        <v>567</v>
      </c>
      <c r="E1219" s="130" t="s">
        <v>935</v>
      </c>
      <c r="F1219" s="125" t="s">
        <v>206</v>
      </c>
      <c r="G1219" s="120">
        <f>G1220</f>
        <v>4404110</v>
      </c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</row>
    <row r="1220" spans="1:31" s="1" customFormat="1" ht="47.25">
      <c r="A1220" s="121" t="s">
        <v>187</v>
      </c>
      <c r="B1220" s="122" t="s">
        <v>207</v>
      </c>
      <c r="C1220" s="123" t="s">
        <v>723</v>
      </c>
      <c r="D1220" s="124" t="s">
        <v>567</v>
      </c>
      <c r="E1220" s="130" t="s">
        <v>935</v>
      </c>
      <c r="F1220" s="125" t="s">
        <v>207</v>
      </c>
      <c r="G1220" s="120">
        <v>4404110</v>
      </c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</row>
    <row r="1221" spans="1:31" s="147" customFormat="1">
      <c r="A1221" s="3" t="s">
        <v>294</v>
      </c>
      <c r="B1221" s="113" t="s">
        <v>207</v>
      </c>
      <c r="C1221" s="114" t="s">
        <v>723</v>
      </c>
      <c r="D1221" s="115" t="s">
        <v>586</v>
      </c>
      <c r="E1221" s="116" t="s">
        <v>3</v>
      </c>
      <c r="F1221" s="116" t="s">
        <v>72</v>
      </c>
      <c r="G1221" s="117">
        <f>G1222+G1248+G1254</f>
        <v>195910276.39999998</v>
      </c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</row>
    <row r="1222" spans="1:31" s="1" customFormat="1">
      <c r="A1222" s="121" t="s">
        <v>292</v>
      </c>
      <c r="B1222" s="122" t="s">
        <v>207</v>
      </c>
      <c r="C1222" s="123" t="s">
        <v>723</v>
      </c>
      <c r="D1222" s="124" t="s">
        <v>586</v>
      </c>
      <c r="E1222" s="130" t="s">
        <v>300</v>
      </c>
      <c r="F1222" s="125" t="s">
        <v>72</v>
      </c>
      <c r="G1222" s="120">
        <f>G1223+G1233</f>
        <v>193169812.33999997</v>
      </c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</row>
    <row r="1223" spans="1:31" s="1" customFormat="1" ht="31.5">
      <c r="A1223" s="121" t="s">
        <v>927</v>
      </c>
      <c r="B1223" s="122" t="s">
        <v>207</v>
      </c>
      <c r="C1223" s="123" t="s">
        <v>723</v>
      </c>
      <c r="D1223" s="124" t="s">
        <v>586</v>
      </c>
      <c r="E1223" s="130" t="s">
        <v>928</v>
      </c>
      <c r="F1223" s="125" t="s">
        <v>72</v>
      </c>
      <c r="G1223" s="120">
        <f>G1224+G1228</f>
        <v>186333172.33999997</v>
      </c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</row>
    <row r="1224" spans="1:31" s="1" customFormat="1" ht="47.25">
      <c r="A1224" s="121" t="s">
        <v>936</v>
      </c>
      <c r="B1224" s="122" t="s">
        <v>207</v>
      </c>
      <c r="C1224" s="123" t="s">
        <v>723</v>
      </c>
      <c r="D1224" s="124" t="s">
        <v>586</v>
      </c>
      <c r="E1224" s="130" t="s">
        <v>937</v>
      </c>
      <c r="F1224" s="125" t="s">
        <v>72</v>
      </c>
      <c r="G1224" s="120">
        <f t="shared" ref="G1224:G1226" si="175">G1225</f>
        <v>12817180</v>
      </c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</row>
    <row r="1225" spans="1:31" s="1" customFormat="1">
      <c r="A1225" s="121" t="s">
        <v>100</v>
      </c>
      <c r="B1225" s="122" t="s">
        <v>207</v>
      </c>
      <c r="C1225" s="123" t="s">
        <v>723</v>
      </c>
      <c r="D1225" s="124" t="s">
        <v>586</v>
      </c>
      <c r="E1225" s="130" t="s">
        <v>938</v>
      </c>
      <c r="F1225" s="125" t="s">
        <v>72</v>
      </c>
      <c r="G1225" s="120">
        <f t="shared" si="175"/>
        <v>12817180</v>
      </c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</row>
    <row r="1226" spans="1:31" s="1" customFormat="1">
      <c r="A1226" s="121" t="s">
        <v>186</v>
      </c>
      <c r="B1226" s="122" t="s">
        <v>207</v>
      </c>
      <c r="C1226" s="123" t="s">
        <v>723</v>
      </c>
      <c r="D1226" s="124" t="s">
        <v>586</v>
      </c>
      <c r="E1226" s="130" t="s">
        <v>938</v>
      </c>
      <c r="F1226" s="125" t="s">
        <v>206</v>
      </c>
      <c r="G1226" s="120">
        <f t="shared" si="175"/>
        <v>12817180</v>
      </c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</row>
    <row r="1227" spans="1:31" s="1" customFormat="1" ht="47.25">
      <c r="A1227" s="121" t="s">
        <v>187</v>
      </c>
      <c r="B1227" s="122" t="s">
        <v>207</v>
      </c>
      <c r="C1227" s="123" t="s">
        <v>723</v>
      </c>
      <c r="D1227" s="124" t="s">
        <v>586</v>
      </c>
      <c r="E1227" s="130" t="s">
        <v>938</v>
      </c>
      <c r="F1227" s="125" t="s">
        <v>207</v>
      </c>
      <c r="G1227" s="120">
        <v>12817180</v>
      </c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</row>
    <row r="1228" spans="1:31" s="1" customFormat="1" ht="31.5">
      <c r="A1228" s="121" t="s">
        <v>939</v>
      </c>
      <c r="B1228" s="122" t="s">
        <v>207</v>
      </c>
      <c r="C1228" s="123" t="s">
        <v>723</v>
      </c>
      <c r="D1228" s="124" t="s">
        <v>586</v>
      </c>
      <c r="E1228" s="130" t="s">
        <v>940</v>
      </c>
      <c r="F1228" s="125" t="s">
        <v>72</v>
      </c>
      <c r="G1228" s="120">
        <f>G1229</f>
        <v>173515992.33999997</v>
      </c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</row>
    <row r="1229" spans="1:31" s="1" customFormat="1">
      <c r="A1229" s="121" t="s">
        <v>100</v>
      </c>
      <c r="B1229" s="122" t="s">
        <v>207</v>
      </c>
      <c r="C1229" s="123" t="s">
        <v>723</v>
      </c>
      <c r="D1229" s="124" t="s">
        <v>586</v>
      </c>
      <c r="E1229" s="130" t="s">
        <v>941</v>
      </c>
      <c r="F1229" s="125" t="s">
        <v>72</v>
      </c>
      <c r="G1229" s="120">
        <f>G1230</f>
        <v>173515992.33999997</v>
      </c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</row>
    <row r="1230" spans="1:31" s="1" customFormat="1">
      <c r="A1230" s="121" t="s">
        <v>186</v>
      </c>
      <c r="B1230" s="122" t="s">
        <v>207</v>
      </c>
      <c r="C1230" s="123" t="s">
        <v>723</v>
      </c>
      <c r="D1230" s="124" t="s">
        <v>586</v>
      </c>
      <c r="E1230" s="130" t="s">
        <v>941</v>
      </c>
      <c r="F1230" s="125" t="s">
        <v>206</v>
      </c>
      <c r="G1230" s="120">
        <f>G1231+G1232</f>
        <v>173515992.33999997</v>
      </c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</row>
    <row r="1231" spans="1:31" s="1" customFormat="1" ht="47.25">
      <c r="A1231" s="121" t="s">
        <v>187</v>
      </c>
      <c r="B1231" s="122" t="s">
        <v>207</v>
      </c>
      <c r="C1231" s="123" t="s">
        <v>723</v>
      </c>
      <c r="D1231" s="124" t="s">
        <v>586</v>
      </c>
      <c r="E1231" s="130" t="s">
        <v>941</v>
      </c>
      <c r="F1231" s="125" t="s">
        <v>207</v>
      </c>
      <c r="G1231" s="120">
        <v>162546786.13999999</v>
      </c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</row>
    <row r="1232" spans="1:31" s="1" customFormat="1">
      <c r="A1232" s="121" t="s">
        <v>192</v>
      </c>
      <c r="B1232" s="122" t="s">
        <v>207</v>
      </c>
      <c r="C1232" s="123" t="s">
        <v>723</v>
      </c>
      <c r="D1232" s="124" t="s">
        <v>586</v>
      </c>
      <c r="E1232" s="130" t="s">
        <v>941</v>
      </c>
      <c r="F1232" s="125" t="s">
        <v>212</v>
      </c>
      <c r="G1232" s="120">
        <v>10969206.199999999</v>
      </c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</row>
    <row r="1233" spans="1:31" s="1" customFormat="1" ht="31.5">
      <c r="A1233" s="121" t="s">
        <v>295</v>
      </c>
      <c r="B1233" s="122" t="s">
        <v>207</v>
      </c>
      <c r="C1233" s="123" t="s">
        <v>723</v>
      </c>
      <c r="D1233" s="124" t="s">
        <v>586</v>
      </c>
      <c r="E1233" s="130" t="s">
        <v>301</v>
      </c>
      <c r="F1233" s="125" t="s">
        <v>72</v>
      </c>
      <c r="G1233" s="120">
        <f>G1234+G1240+G1244</f>
        <v>6836640</v>
      </c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</row>
    <row r="1234" spans="1:31" s="1" customFormat="1" ht="31.5">
      <c r="A1234" s="121" t="s">
        <v>296</v>
      </c>
      <c r="B1234" s="122" t="s">
        <v>207</v>
      </c>
      <c r="C1234" s="123" t="s">
        <v>723</v>
      </c>
      <c r="D1234" s="124" t="s">
        <v>586</v>
      </c>
      <c r="E1234" s="130" t="s">
        <v>302</v>
      </c>
      <c r="F1234" s="125" t="s">
        <v>72</v>
      </c>
      <c r="G1234" s="120">
        <f>G1235</f>
        <v>6270890</v>
      </c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</row>
    <row r="1235" spans="1:31" s="1" customFormat="1" ht="31.5">
      <c r="A1235" s="121" t="s">
        <v>297</v>
      </c>
      <c r="B1235" s="122" t="s">
        <v>207</v>
      </c>
      <c r="C1235" s="123" t="s">
        <v>723</v>
      </c>
      <c r="D1235" s="124" t="s">
        <v>586</v>
      </c>
      <c r="E1235" s="130" t="s">
        <v>303</v>
      </c>
      <c r="F1235" s="125" t="s">
        <v>72</v>
      </c>
      <c r="G1235" s="120">
        <f>G1236+G1238</f>
        <v>6270890</v>
      </c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</row>
    <row r="1236" spans="1:31" s="1" customFormat="1">
      <c r="A1236" s="121" t="s">
        <v>101</v>
      </c>
      <c r="B1236" s="122" t="s">
        <v>207</v>
      </c>
      <c r="C1236" s="123" t="s">
        <v>723</v>
      </c>
      <c r="D1236" s="124" t="s">
        <v>586</v>
      </c>
      <c r="E1236" s="130" t="s">
        <v>303</v>
      </c>
      <c r="F1236" s="125" t="s">
        <v>114</v>
      </c>
      <c r="G1236" s="120">
        <f t="shared" ref="G1236" si="176">G1237</f>
        <v>4004890</v>
      </c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</row>
    <row r="1237" spans="1:31" s="1" customFormat="1">
      <c r="A1237" s="121" t="s">
        <v>942</v>
      </c>
      <c r="B1237" s="122" t="s">
        <v>207</v>
      </c>
      <c r="C1237" s="123" t="s">
        <v>723</v>
      </c>
      <c r="D1237" s="124" t="s">
        <v>586</v>
      </c>
      <c r="E1237" s="130" t="s">
        <v>303</v>
      </c>
      <c r="F1237" s="125" t="s">
        <v>304</v>
      </c>
      <c r="G1237" s="120">
        <v>4004890</v>
      </c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</row>
    <row r="1238" spans="1:31" s="1" customFormat="1" ht="31.5">
      <c r="A1238" s="121" t="s">
        <v>69</v>
      </c>
      <c r="B1238" s="122" t="s">
        <v>207</v>
      </c>
      <c r="C1238" s="123" t="s">
        <v>723</v>
      </c>
      <c r="D1238" s="124" t="s">
        <v>586</v>
      </c>
      <c r="E1238" s="130" t="s">
        <v>303</v>
      </c>
      <c r="F1238" s="125" t="s">
        <v>81</v>
      </c>
      <c r="G1238" s="120">
        <f t="shared" ref="G1238" si="177">G1239</f>
        <v>2266000</v>
      </c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</row>
    <row r="1239" spans="1:31" s="1" customFormat="1">
      <c r="A1239" s="121" t="s">
        <v>70</v>
      </c>
      <c r="B1239" s="122" t="s">
        <v>207</v>
      </c>
      <c r="C1239" s="123" t="s">
        <v>723</v>
      </c>
      <c r="D1239" s="124" t="s">
        <v>586</v>
      </c>
      <c r="E1239" s="130" t="s">
        <v>303</v>
      </c>
      <c r="F1239" s="125" t="s">
        <v>82</v>
      </c>
      <c r="G1239" s="120">
        <v>2266000</v>
      </c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</row>
    <row r="1240" spans="1:31" s="1" customFormat="1" ht="31.5">
      <c r="A1240" s="121" t="s">
        <v>943</v>
      </c>
      <c r="B1240" s="122" t="s">
        <v>207</v>
      </c>
      <c r="C1240" s="123" t="s">
        <v>723</v>
      </c>
      <c r="D1240" s="124" t="s">
        <v>586</v>
      </c>
      <c r="E1240" s="130" t="s">
        <v>944</v>
      </c>
      <c r="F1240" s="125" t="s">
        <v>72</v>
      </c>
      <c r="G1240" s="120">
        <f t="shared" ref="G1240:G1242" si="178">G1241</f>
        <v>509500</v>
      </c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</row>
    <row r="1241" spans="1:31" s="1" customFormat="1">
      <c r="A1241" s="121" t="s">
        <v>945</v>
      </c>
      <c r="B1241" s="122" t="s">
        <v>207</v>
      </c>
      <c r="C1241" s="123" t="s">
        <v>723</v>
      </c>
      <c r="D1241" s="124" t="s">
        <v>586</v>
      </c>
      <c r="E1241" s="130" t="s">
        <v>946</v>
      </c>
      <c r="F1241" s="125" t="s">
        <v>72</v>
      </c>
      <c r="G1241" s="120">
        <f t="shared" si="178"/>
        <v>509500</v>
      </c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</row>
    <row r="1242" spans="1:31" s="1" customFormat="1" ht="31.5">
      <c r="A1242" s="121" t="s">
        <v>69</v>
      </c>
      <c r="B1242" s="122" t="s">
        <v>207</v>
      </c>
      <c r="C1242" s="123" t="s">
        <v>723</v>
      </c>
      <c r="D1242" s="124" t="s">
        <v>586</v>
      </c>
      <c r="E1242" s="130" t="s">
        <v>946</v>
      </c>
      <c r="F1242" s="125" t="s">
        <v>81</v>
      </c>
      <c r="G1242" s="120">
        <f t="shared" si="178"/>
        <v>509500</v>
      </c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</row>
    <row r="1243" spans="1:31" s="1" customFormat="1">
      <c r="A1243" s="121" t="s">
        <v>70</v>
      </c>
      <c r="B1243" s="122" t="s">
        <v>207</v>
      </c>
      <c r="C1243" s="123" t="s">
        <v>723</v>
      </c>
      <c r="D1243" s="124" t="s">
        <v>586</v>
      </c>
      <c r="E1243" s="130" t="s">
        <v>946</v>
      </c>
      <c r="F1243" s="125" t="s">
        <v>82</v>
      </c>
      <c r="G1243" s="120">
        <v>509500</v>
      </c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</row>
    <row r="1244" spans="1:31" s="1" customFormat="1" ht="31.5">
      <c r="A1244" s="121" t="s">
        <v>298</v>
      </c>
      <c r="B1244" s="122" t="s">
        <v>207</v>
      </c>
      <c r="C1244" s="123" t="s">
        <v>723</v>
      </c>
      <c r="D1244" s="124" t="s">
        <v>586</v>
      </c>
      <c r="E1244" s="130" t="s">
        <v>305</v>
      </c>
      <c r="F1244" s="125" t="s">
        <v>72</v>
      </c>
      <c r="G1244" s="120">
        <f t="shared" ref="G1244:G1246" si="179">G1245</f>
        <v>56250</v>
      </c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</row>
    <row r="1245" spans="1:31" s="1" customFormat="1">
      <c r="A1245" s="121" t="s">
        <v>299</v>
      </c>
      <c r="B1245" s="122" t="s">
        <v>207</v>
      </c>
      <c r="C1245" s="123" t="s">
        <v>723</v>
      </c>
      <c r="D1245" s="124" t="s">
        <v>586</v>
      </c>
      <c r="E1245" s="130" t="s">
        <v>306</v>
      </c>
      <c r="F1245" s="125" t="s">
        <v>72</v>
      </c>
      <c r="G1245" s="120">
        <f t="shared" si="179"/>
        <v>56250</v>
      </c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</row>
    <row r="1246" spans="1:31" s="1" customFormat="1" ht="31.5">
      <c r="A1246" s="121" t="s">
        <v>69</v>
      </c>
      <c r="B1246" s="122" t="s">
        <v>207</v>
      </c>
      <c r="C1246" s="123" t="s">
        <v>723</v>
      </c>
      <c r="D1246" s="124" t="s">
        <v>586</v>
      </c>
      <c r="E1246" s="130" t="s">
        <v>306</v>
      </c>
      <c r="F1246" s="125" t="s">
        <v>81</v>
      </c>
      <c r="G1246" s="120">
        <f t="shared" si="179"/>
        <v>56250</v>
      </c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</row>
    <row r="1247" spans="1:31" s="1" customFormat="1">
      <c r="A1247" s="121" t="s">
        <v>70</v>
      </c>
      <c r="B1247" s="122" t="s">
        <v>207</v>
      </c>
      <c r="C1247" s="123" t="s">
        <v>723</v>
      </c>
      <c r="D1247" s="124" t="s">
        <v>586</v>
      </c>
      <c r="E1247" s="130" t="s">
        <v>306</v>
      </c>
      <c r="F1247" s="125" t="s">
        <v>82</v>
      </c>
      <c r="G1247" s="120">
        <v>56250</v>
      </c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</row>
    <row r="1248" spans="1:31" s="1" customFormat="1" ht="31.5">
      <c r="A1248" s="121" t="s">
        <v>99</v>
      </c>
      <c r="B1248" s="122" t="s">
        <v>207</v>
      </c>
      <c r="C1248" s="123" t="s">
        <v>723</v>
      </c>
      <c r="D1248" s="124" t="s">
        <v>586</v>
      </c>
      <c r="E1248" s="130" t="s">
        <v>113</v>
      </c>
      <c r="F1248" s="125" t="s">
        <v>72</v>
      </c>
      <c r="G1248" s="120">
        <f t="shared" ref="G1248:G1252" si="180">G1249</f>
        <v>2429691.2999999998</v>
      </c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</row>
    <row r="1249" spans="1:31" s="1" customFormat="1" ht="31.5">
      <c r="A1249" s="121" t="s">
        <v>619</v>
      </c>
      <c r="B1249" s="122" t="s">
        <v>207</v>
      </c>
      <c r="C1249" s="123" t="s">
        <v>723</v>
      </c>
      <c r="D1249" s="124" t="s">
        <v>586</v>
      </c>
      <c r="E1249" s="130" t="s">
        <v>620</v>
      </c>
      <c r="F1249" s="125" t="s">
        <v>72</v>
      </c>
      <c r="G1249" s="120">
        <f t="shared" si="180"/>
        <v>2429691.2999999998</v>
      </c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</row>
    <row r="1250" spans="1:31" s="1" customFormat="1" ht="47.25">
      <c r="A1250" s="121" t="s">
        <v>761</v>
      </c>
      <c r="B1250" s="122" t="s">
        <v>207</v>
      </c>
      <c r="C1250" s="123" t="s">
        <v>723</v>
      </c>
      <c r="D1250" s="124" t="s">
        <v>586</v>
      </c>
      <c r="E1250" s="130" t="s">
        <v>762</v>
      </c>
      <c r="F1250" s="125" t="s">
        <v>72</v>
      </c>
      <c r="G1250" s="120">
        <f t="shared" si="180"/>
        <v>2429691.2999999998</v>
      </c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</row>
    <row r="1251" spans="1:31" s="1" customFormat="1" ht="31.5">
      <c r="A1251" s="121" t="s">
        <v>763</v>
      </c>
      <c r="B1251" s="122" t="s">
        <v>207</v>
      </c>
      <c r="C1251" s="123" t="s">
        <v>723</v>
      </c>
      <c r="D1251" s="124" t="s">
        <v>586</v>
      </c>
      <c r="E1251" s="130" t="s">
        <v>764</v>
      </c>
      <c r="F1251" s="125" t="s">
        <v>72</v>
      </c>
      <c r="G1251" s="120">
        <f t="shared" si="180"/>
        <v>2429691.2999999998</v>
      </c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</row>
    <row r="1252" spans="1:31" s="1" customFormat="1">
      <c r="A1252" s="121" t="s">
        <v>186</v>
      </c>
      <c r="B1252" s="122" t="s">
        <v>207</v>
      </c>
      <c r="C1252" s="123" t="s">
        <v>723</v>
      </c>
      <c r="D1252" s="124" t="s">
        <v>586</v>
      </c>
      <c r="E1252" s="130" t="s">
        <v>764</v>
      </c>
      <c r="F1252" s="125" t="s">
        <v>206</v>
      </c>
      <c r="G1252" s="120">
        <f t="shared" si="180"/>
        <v>2429691.2999999998</v>
      </c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</row>
    <row r="1253" spans="1:31" s="1" customFormat="1">
      <c r="A1253" s="121" t="s">
        <v>192</v>
      </c>
      <c r="B1253" s="122" t="s">
        <v>207</v>
      </c>
      <c r="C1253" s="123" t="s">
        <v>723</v>
      </c>
      <c r="D1253" s="124" t="s">
        <v>586</v>
      </c>
      <c r="E1253" s="130" t="s">
        <v>764</v>
      </c>
      <c r="F1253" s="125" t="s">
        <v>212</v>
      </c>
      <c r="G1253" s="120">
        <v>2429691.2999999998</v>
      </c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</row>
    <row r="1254" spans="1:31" s="1" customFormat="1" ht="63">
      <c r="A1254" s="121" t="s">
        <v>401</v>
      </c>
      <c r="B1254" s="122" t="s">
        <v>207</v>
      </c>
      <c r="C1254" s="123" t="s">
        <v>723</v>
      </c>
      <c r="D1254" s="124" t="s">
        <v>586</v>
      </c>
      <c r="E1254" s="130" t="s">
        <v>408</v>
      </c>
      <c r="F1254" s="125" t="s">
        <v>72</v>
      </c>
      <c r="G1254" s="120">
        <f t="shared" ref="G1254:G1258" si="181">G1255</f>
        <v>310772.76</v>
      </c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</row>
    <row r="1255" spans="1:31" s="1" customFormat="1">
      <c r="A1255" s="121" t="s">
        <v>463</v>
      </c>
      <c r="B1255" s="122" t="s">
        <v>207</v>
      </c>
      <c r="C1255" s="123" t="s">
        <v>723</v>
      </c>
      <c r="D1255" s="124" t="s">
        <v>586</v>
      </c>
      <c r="E1255" s="130" t="s">
        <v>470</v>
      </c>
      <c r="F1255" s="125" t="s">
        <v>72</v>
      </c>
      <c r="G1255" s="120">
        <f t="shared" si="181"/>
        <v>310772.76</v>
      </c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</row>
    <row r="1256" spans="1:31" s="1" customFormat="1" ht="31.5">
      <c r="A1256" s="121" t="s">
        <v>464</v>
      </c>
      <c r="B1256" s="122" t="s">
        <v>207</v>
      </c>
      <c r="C1256" s="123" t="s">
        <v>723</v>
      </c>
      <c r="D1256" s="124" t="s">
        <v>586</v>
      </c>
      <c r="E1256" s="130" t="s">
        <v>471</v>
      </c>
      <c r="F1256" s="125" t="s">
        <v>72</v>
      </c>
      <c r="G1256" s="120">
        <f t="shared" si="181"/>
        <v>310772.76</v>
      </c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</row>
    <row r="1257" spans="1:31" s="1" customFormat="1" ht="31.5">
      <c r="A1257" s="121" t="s">
        <v>465</v>
      </c>
      <c r="B1257" s="122" t="s">
        <v>207</v>
      </c>
      <c r="C1257" s="123" t="s">
        <v>723</v>
      </c>
      <c r="D1257" s="124" t="s">
        <v>586</v>
      </c>
      <c r="E1257" s="130" t="s">
        <v>472</v>
      </c>
      <c r="F1257" s="125" t="s">
        <v>72</v>
      </c>
      <c r="G1257" s="120">
        <f t="shared" si="181"/>
        <v>310772.76</v>
      </c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</row>
    <row r="1258" spans="1:31" s="1" customFormat="1">
      <c r="A1258" s="121" t="s">
        <v>186</v>
      </c>
      <c r="B1258" s="122" t="s">
        <v>207</v>
      </c>
      <c r="C1258" s="123" t="s">
        <v>723</v>
      </c>
      <c r="D1258" s="124" t="s">
        <v>586</v>
      </c>
      <c r="E1258" s="130" t="s">
        <v>472</v>
      </c>
      <c r="F1258" s="125" t="s">
        <v>206</v>
      </c>
      <c r="G1258" s="120">
        <f t="shared" si="181"/>
        <v>310772.76</v>
      </c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</row>
    <row r="1259" spans="1:31" s="1" customFormat="1">
      <c r="A1259" s="121" t="s">
        <v>192</v>
      </c>
      <c r="B1259" s="122" t="s">
        <v>207</v>
      </c>
      <c r="C1259" s="123" t="s">
        <v>723</v>
      </c>
      <c r="D1259" s="124" t="s">
        <v>586</v>
      </c>
      <c r="E1259" s="130" t="s">
        <v>472</v>
      </c>
      <c r="F1259" s="125" t="s">
        <v>212</v>
      </c>
      <c r="G1259" s="120">
        <v>310772.76</v>
      </c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</row>
    <row r="1260" spans="1:31" s="1" customFormat="1">
      <c r="A1260" s="5" t="s">
        <v>947</v>
      </c>
      <c r="B1260" s="118" t="s">
        <v>207</v>
      </c>
      <c r="C1260" s="119" t="s">
        <v>723</v>
      </c>
      <c r="D1260" s="96" t="s">
        <v>568</v>
      </c>
      <c r="E1260" s="93" t="s">
        <v>3</v>
      </c>
      <c r="F1260" s="93" t="s">
        <v>72</v>
      </c>
      <c r="G1260" s="73">
        <f t="shared" ref="G1260:G1265" si="182">G1261</f>
        <v>3700000</v>
      </c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</row>
    <row r="1261" spans="1:31" s="1" customFormat="1">
      <c r="A1261" s="121" t="s">
        <v>292</v>
      </c>
      <c r="B1261" s="122" t="s">
        <v>207</v>
      </c>
      <c r="C1261" s="123" t="s">
        <v>723</v>
      </c>
      <c r="D1261" s="124" t="s">
        <v>568</v>
      </c>
      <c r="E1261" s="130" t="s">
        <v>300</v>
      </c>
      <c r="F1261" s="125" t="s">
        <v>72</v>
      </c>
      <c r="G1261" s="120">
        <f t="shared" si="182"/>
        <v>3700000</v>
      </c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</row>
    <row r="1262" spans="1:31" s="1" customFormat="1" ht="31.5">
      <c r="A1262" s="121" t="s">
        <v>295</v>
      </c>
      <c r="B1262" s="122" t="s">
        <v>207</v>
      </c>
      <c r="C1262" s="123" t="s">
        <v>723</v>
      </c>
      <c r="D1262" s="124" t="s">
        <v>568</v>
      </c>
      <c r="E1262" s="130" t="s">
        <v>301</v>
      </c>
      <c r="F1262" s="125" t="s">
        <v>72</v>
      </c>
      <c r="G1262" s="120">
        <f t="shared" si="182"/>
        <v>3700000</v>
      </c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</row>
    <row r="1263" spans="1:31" s="1" customFormat="1" ht="47.25">
      <c r="A1263" s="121" t="s">
        <v>948</v>
      </c>
      <c r="B1263" s="122" t="s">
        <v>207</v>
      </c>
      <c r="C1263" s="123" t="s">
        <v>723</v>
      </c>
      <c r="D1263" s="124" t="s">
        <v>568</v>
      </c>
      <c r="E1263" s="130" t="s">
        <v>949</v>
      </c>
      <c r="F1263" s="125" t="s">
        <v>72</v>
      </c>
      <c r="G1263" s="120">
        <f t="shared" si="182"/>
        <v>3700000</v>
      </c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</row>
    <row r="1264" spans="1:31" s="1" customFormat="1" ht="47.25">
      <c r="A1264" s="121" t="s">
        <v>950</v>
      </c>
      <c r="B1264" s="122" t="s">
        <v>207</v>
      </c>
      <c r="C1264" s="123" t="s">
        <v>723</v>
      </c>
      <c r="D1264" s="124" t="s">
        <v>568</v>
      </c>
      <c r="E1264" s="130" t="s">
        <v>951</v>
      </c>
      <c r="F1264" s="125" t="s">
        <v>72</v>
      </c>
      <c r="G1264" s="120">
        <f t="shared" si="182"/>
        <v>3700000</v>
      </c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</row>
    <row r="1265" spans="1:31" s="1" customFormat="1" ht="47.25">
      <c r="A1265" s="121" t="s">
        <v>439</v>
      </c>
      <c r="B1265" s="122" t="s">
        <v>207</v>
      </c>
      <c r="C1265" s="123" t="s">
        <v>723</v>
      </c>
      <c r="D1265" s="124" t="s">
        <v>568</v>
      </c>
      <c r="E1265" s="130" t="s">
        <v>951</v>
      </c>
      <c r="F1265" s="125" t="s">
        <v>450</v>
      </c>
      <c r="G1265" s="120">
        <f t="shared" si="182"/>
        <v>3700000</v>
      </c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</row>
    <row r="1266" spans="1:31" s="1" customFormat="1">
      <c r="A1266" s="121" t="s">
        <v>440</v>
      </c>
      <c r="B1266" s="122" t="s">
        <v>207</v>
      </c>
      <c r="C1266" s="123" t="s">
        <v>723</v>
      </c>
      <c r="D1266" s="124" t="s">
        <v>568</v>
      </c>
      <c r="E1266" s="130" t="s">
        <v>951</v>
      </c>
      <c r="F1266" s="125" t="s">
        <v>451</v>
      </c>
      <c r="G1266" s="120">
        <v>3700000</v>
      </c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</row>
    <row r="1267" spans="1:31" s="147" customFormat="1">
      <c r="A1267" s="3" t="s">
        <v>952</v>
      </c>
      <c r="B1267" s="113" t="s">
        <v>207</v>
      </c>
      <c r="C1267" s="114" t="s">
        <v>723</v>
      </c>
      <c r="D1267" s="115" t="s">
        <v>600</v>
      </c>
      <c r="E1267" s="116" t="s">
        <v>3</v>
      </c>
      <c r="F1267" s="116" t="s">
        <v>72</v>
      </c>
      <c r="G1267" s="117">
        <f>G1268</f>
        <v>20652930</v>
      </c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</row>
    <row r="1268" spans="1:31" s="1" customFormat="1" ht="31.5">
      <c r="A1268" s="121" t="s">
        <v>953</v>
      </c>
      <c r="B1268" s="122" t="s">
        <v>207</v>
      </c>
      <c r="C1268" s="123" t="s">
        <v>723</v>
      </c>
      <c r="D1268" s="124" t="s">
        <v>600</v>
      </c>
      <c r="E1268" s="130" t="s">
        <v>954</v>
      </c>
      <c r="F1268" s="125" t="s">
        <v>72</v>
      </c>
      <c r="G1268" s="120">
        <f>G1269</f>
        <v>20652930</v>
      </c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</row>
    <row r="1269" spans="1:31" s="1" customFormat="1" ht="31.5">
      <c r="A1269" s="121" t="s">
        <v>955</v>
      </c>
      <c r="B1269" s="122" t="s">
        <v>207</v>
      </c>
      <c r="C1269" s="123" t="s">
        <v>723</v>
      </c>
      <c r="D1269" s="124" t="s">
        <v>600</v>
      </c>
      <c r="E1269" s="130" t="s">
        <v>956</v>
      </c>
      <c r="F1269" s="125" t="s">
        <v>72</v>
      </c>
      <c r="G1269" s="120">
        <f>G1270+G1278+G1282</f>
        <v>20652930</v>
      </c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</row>
    <row r="1270" spans="1:31" s="1" customFormat="1">
      <c r="A1270" s="121" t="s">
        <v>79</v>
      </c>
      <c r="B1270" s="122" t="s">
        <v>207</v>
      </c>
      <c r="C1270" s="123" t="s">
        <v>723</v>
      </c>
      <c r="D1270" s="124" t="s">
        <v>600</v>
      </c>
      <c r="E1270" s="130" t="s">
        <v>957</v>
      </c>
      <c r="F1270" s="125" t="s">
        <v>72</v>
      </c>
      <c r="G1270" s="120">
        <f>G1271+G1274+G1276</f>
        <v>773210</v>
      </c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</row>
    <row r="1271" spans="1:31" s="1" customFormat="1">
      <c r="A1271" s="121" t="s">
        <v>84</v>
      </c>
      <c r="B1271" s="122" t="s">
        <v>207</v>
      </c>
      <c r="C1271" s="123" t="s">
        <v>723</v>
      </c>
      <c r="D1271" s="124" t="s">
        <v>600</v>
      </c>
      <c r="E1271" s="130" t="s">
        <v>957</v>
      </c>
      <c r="F1271" s="125" t="s">
        <v>85</v>
      </c>
      <c r="G1271" s="120">
        <f>G1272+G1273</f>
        <v>202210</v>
      </c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</row>
    <row r="1272" spans="1:31" s="1" customFormat="1" ht="31.5">
      <c r="A1272" s="121" t="s">
        <v>90</v>
      </c>
      <c r="B1272" s="122" t="s">
        <v>207</v>
      </c>
      <c r="C1272" s="123" t="s">
        <v>723</v>
      </c>
      <c r="D1272" s="124" t="s">
        <v>600</v>
      </c>
      <c r="E1272" s="130" t="s">
        <v>957</v>
      </c>
      <c r="F1272" s="125" t="s">
        <v>91</v>
      </c>
      <c r="G1272" s="120">
        <v>155307.5</v>
      </c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</row>
    <row r="1273" spans="1:31" s="1" customFormat="1" ht="31.5">
      <c r="A1273" s="121" t="s">
        <v>88</v>
      </c>
      <c r="B1273" s="122" t="s">
        <v>207</v>
      </c>
      <c r="C1273" s="123" t="s">
        <v>723</v>
      </c>
      <c r="D1273" s="124" t="s">
        <v>600</v>
      </c>
      <c r="E1273" s="130" t="s">
        <v>957</v>
      </c>
      <c r="F1273" s="125" t="s">
        <v>89</v>
      </c>
      <c r="G1273" s="120">
        <v>46902.5</v>
      </c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</row>
    <row r="1274" spans="1:31" s="1" customFormat="1" ht="31.5">
      <c r="A1274" s="121" t="s">
        <v>69</v>
      </c>
      <c r="B1274" s="122" t="s">
        <v>207</v>
      </c>
      <c r="C1274" s="123" t="s">
        <v>723</v>
      </c>
      <c r="D1274" s="124" t="s">
        <v>600</v>
      </c>
      <c r="E1274" s="130" t="s">
        <v>957</v>
      </c>
      <c r="F1274" s="125" t="s">
        <v>81</v>
      </c>
      <c r="G1274" s="120">
        <f>G1275</f>
        <v>568880</v>
      </c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</row>
    <row r="1275" spans="1:31" s="1" customFormat="1">
      <c r="A1275" s="121" t="s">
        <v>70</v>
      </c>
      <c r="B1275" s="122" t="s">
        <v>207</v>
      </c>
      <c r="C1275" s="123" t="s">
        <v>723</v>
      </c>
      <c r="D1275" s="124" t="s">
        <v>600</v>
      </c>
      <c r="E1275" s="130" t="s">
        <v>957</v>
      </c>
      <c r="F1275" s="125" t="s">
        <v>82</v>
      </c>
      <c r="G1275" s="120">
        <v>568880</v>
      </c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</row>
    <row r="1276" spans="1:31" s="1" customFormat="1">
      <c r="A1276" s="121" t="s">
        <v>95</v>
      </c>
      <c r="B1276" s="122" t="s">
        <v>207</v>
      </c>
      <c r="C1276" s="123" t="s">
        <v>723</v>
      </c>
      <c r="D1276" s="124" t="s">
        <v>600</v>
      </c>
      <c r="E1276" s="130" t="s">
        <v>957</v>
      </c>
      <c r="F1276" s="125" t="s">
        <v>110</v>
      </c>
      <c r="G1276" s="120">
        <f>G1277</f>
        <v>2120</v>
      </c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</row>
    <row r="1277" spans="1:31" s="1" customFormat="1">
      <c r="A1277" s="121" t="s">
        <v>96</v>
      </c>
      <c r="B1277" s="122" t="s">
        <v>207</v>
      </c>
      <c r="C1277" s="123" t="s">
        <v>723</v>
      </c>
      <c r="D1277" s="124" t="s">
        <v>600</v>
      </c>
      <c r="E1277" s="130" t="s">
        <v>957</v>
      </c>
      <c r="F1277" s="125" t="s">
        <v>111</v>
      </c>
      <c r="G1277" s="120">
        <v>2120</v>
      </c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</row>
    <row r="1278" spans="1:31" s="1" customFormat="1" ht="31.5">
      <c r="A1278" s="121" t="s">
        <v>83</v>
      </c>
      <c r="B1278" s="122" t="s">
        <v>207</v>
      </c>
      <c r="C1278" s="123" t="s">
        <v>723</v>
      </c>
      <c r="D1278" s="124" t="s">
        <v>600</v>
      </c>
      <c r="E1278" s="130" t="s">
        <v>958</v>
      </c>
      <c r="F1278" s="125" t="s">
        <v>72</v>
      </c>
      <c r="G1278" s="120">
        <f>G1279</f>
        <v>9227280</v>
      </c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</row>
    <row r="1279" spans="1:31" s="1" customFormat="1">
      <c r="A1279" s="121" t="s">
        <v>84</v>
      </c>
      <c r="B1279" s="122" t="s">
        <v>207</v>
      </c>
      <c r="C1279" s="123" t="s">
        <v>723</v>
      </c>
      <c r="D1279" s="124" t="s">
        <v>600</v>
      </c>
      <c r="E1279" s="130" t="s">
        <v>958</v>
      </c>
      <c r="F1279" s="125" t="s">
        <v>85</v>
      </c>
      <c r="G1279" s="120">
        <f>G1280+G1281</f>
        <v>9227280</v>
      </c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</row>
    <row r="1280" spans="1:31" s="1" customFormat="1">
      <c r="A1280" s="121" t="s">
        <v>86</v>
      </c>
      <c r="B1280" s="122" t="s">
        <v>207</v>
      </c>
      <c r="C1280" s="123" t="s">
        <v>723</v>
      </c>
      <c r="D1280" s="124" t="s">
        <v>600</v>
      </c>
      <c r="E1280" s="130" t="s">
        <v>958</v>
      </c>
      <c r="F1280" s="125" t="s">
        <v>87</v>
      </c>
      <c r="G1280" s="120">
        <v>7087000</v>
      </c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</row>
    <row r="1281" spans="1:31" s="1" customFormat="1" ht="31.5">
      <c r="A1281" s="121" t="s">
        <v>88</v>
      </c>
      <c r="B1281" s="122" t="s">
        <v>207</v>
      </c>
      <c r="C1281" s="123" t="s">
        <v>723</v>
      </c>
      <c r="D1281" s="124" t="s">
        <v>600</v>
      </c>
      <c r="E1281" s="130" t="s">
        <v>958</v>
      </c>
      <c r="F1281" s="125" t="s">
        <v>89</v>
      </c>
      <c r="G1281" s="120">
        <v>2140280</v>
      </c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</row>
    <row r="1282" spans="1:31" s="1" customFormat="1">
      <c r="A1282" s="121" t="s">
        <v>100</v>
      </c>
      <c r="B1282" s="122" t="s">
        <v>207</v>
      </c>
      <c r="C1282" s="123" t="s">
        <v>723</v>
      </c>
      <c r="D1282" s="124" t="s">
        <v>600</v>
      </c>
      <c r="E1282" s="130" t="s">
        <v>959</v>
      </c>
      <c r="F1282" s="125" t="s">
        <v>72</v>
      </c>
      <c r="G1282" s="120">
        <f>G1283+G1286</f>
        <v>10652440</v>
      </c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</row>
    <row r="1283" spans="1:31" s="1" customFormat="1">
      <c r="A1283" s="121" t="s">
        <v>101</v>
      </c>
      <c r="B1283" s="122" t="s">
        <v>207</v>
      </c>
      <c r="C1283" s="123" t="s">
        <v>723</v>
      </c>
      <c r="D1283" s="124" t="s">
        <v>600</v>
      </c>
      <c r="E1283" s="130" t="s">
        <v>959</v>
      </c>
      <c r="F1283" s="125" t="s">
        <v>114</v>
      </c>
      <c r="G1283" s="120">
        <f>G1284+G1285</f>
        <v>9512440</v>
      </c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</row>
    <row r="1284" spans="1:31" s="1" customFormat="1">
      <c r="A1284" s="121" t="s">
        <v>102</v>
      </c>
      <c r="B1284" s="122" t="s">
        <v>207</v>
      </c>
      <c r="C1284" s="123" t="s">
        <v>723</v>
      </c>
      <c r="D1284" s="124" t="s">
        <v>600</v>
      </c>
      <c r="E1284" s="130" t="s">
        <v>959</v>
      </c>
      <c r="F1284" s="125" t="s">
        <v>115</v>
      </c>
      <c r="G1284" s="120">
        <v>7306020</v>
      </c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</row>
    <row r="1285" spans="1:31" s="1" customFormat="1" ht="31.5">
      <c r="A1285" s="121" t="s">
        <v>103</v>
      </c>
      <c r="B1285" s="122" t="s">
        <v>207</v>
      </c>
      <c r="C1285" s="123" t="s">
        <v>723</v>
      </c>
      <c r="D1285" s="124" t="s">
        <v>600</v>
      </c>
      <c r="E1285" s="130" t="s">
        <v>959</v>
      </c>
      <c r="F1285" s="125" t="s">
        <v>116</v>
      </c>
      <c r="G1285" s="120">
        <v>2206420</v>
      </c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</row>
    <row r="1286" spans="1:31" s="1" customFormat="1" ht="31.5">
      <c r="A1286" s="121" t="s">
        <v>69</v>
      </c>
      <c r="B1286" s="122" t="s">
        <v>207</v>
      </c>
      <c r="C1286" s="123" t="s">
        <v>723</v>
      </c>
      <c r="D1286" s="124" t="s">
        <v>600</v>
      </c>
      <c r="E1286" s="130" t="s">
        <v>959</v>
      </c>
      <c r="F1286" s="125" t="s">
        <v>81</v>
      </c>
      <c r="G1286" s="120">
        <f>G1287</f>
        <v>1140000</v>
      </c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</row>
    <row r="1287" spans="1:31" s="1" customFormat="1">
      <c r="A1287" s="121" t="s">
        <v>70</v>
      </c>
      <c r="B1287" s="122" t="s">
        <v>207</v>
      </c>
      <c r="C1287" s="123" t="s">
        <v>723</v>
      </c>
      <c r="D1287" s="124" t="s">
        <v>600</v>
      </c>
      <c r="E1287" s="130" t="s">
        <v>959</v>
      </c>
      <c r="F1287" s="125" t="s">
        <v>82</v>
      </c>
      <c r="G1287" s="120">
        <v>1140000</v>
      </c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</row>
    <row r="1288" spans="1:31" s="1" customFormat="1">
      <c r="A1288" s="121"/>
      <c r="B1288" s="122"/>
      <c r="C1288" s="123"/>
      <c r="D1288" s="124"/>
      <c r="E1288" s="125"/>
      <c r="F1288" s="125"/>
      <c r="G1288" s="120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</row>
    <row r="1289" spans="1:31" s="1" customFormat="1">
      <c r="A1289" s="2" t="s">
        <v>341</v>
      </c>
      <c r="B1289" s="102" t="s">
        <v>960</v>
      </c>
      <c r="C1289" s="103" t="s">
        <v>566</v>
      </c>
      <c r="D1289" s="104" t="s">
        <v>566</v>
      </c>
      <c r="E1289" s="105" t="s">
        <v>3</v>
      </c>
      <c r="F1289" s="105" t="s">
        <v>72</v>
      </c>
      <c r="G1289" s="106">
        <f>G1290+G1334+G1345+G1368</f>
        <v>200791911.84</v>
      </c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</row>
    <row r="1290" spans="1:31" s="149" customFormat="1">
      <c r="A1290" s="107" t="s">
        <v>73</v>
      </c>
      <c r="B1290" s="108" t="s">
        <v>960</v>
      </c>
      <c r="C1290" s="109" t="s">
        <v>567</v>
      </c>
      <c r="D1290" s="110" t="s">
        <v>566</v>
      </c>
      <c r="E1290" s="111" t="s">
        <v>3</v>
      </c>
      <c r="F1290" s="111" t="s">
        <v>72</v>
      </c>
      <c r="G1290" s="112">
        <f>G1291+G1318</f>
        <v>43025261.840000004</v>
      </c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</row>
    <row r="1291" spans="1:31" s="147" customFormat="1" ht="47.25">
      <c r="A1291" s="3" t="s">
        <v>93</v>
      </c>
      <c r="B1291" s="113" t="s">
        <v>960</v>
      </c>
      <c r="C1291" s="114" t="s">
        <v>567</v>
      </c>
      <c r="D1291" s="115" t="s">
        <v>593</v>
      </c>
      <c r="E1291" s="116" t="s">
        <v>3</v>
      </c>
      <c r="F1291" s="116" t="s">
        <v>72</v>
      </c>
      <c r="G1291" s="117">
        <f t="shared" ref="G1291:G1292" si="183">G1292</f>
        <v>42078431.840000004</v>
      </c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</row>
    <row r="1292" spans="1:31" s="1" customFormat="1">
      <c r="A1292" s="121" t="s">
        <v>308</v>
      </c>
      <c r="B1292" s="122" t="s">
        <v>960</v>
      </c>
      <c r="C1292" s="123" t="s">
        <v>567</v>
      </c>
      <c r="D1292" s="124" t="s">
        <v>593</v>
      </c>
      <c r="E1292" s="130" t="s">
        <v>326</v>
      </c>
      <c r="F1292" s="125" t="s">
        <v>72</v>
      </c>
      <c r="G1292" s="120">
        <f t="shared" si="183"/>
        <v>42078431.840000004</v>
      </c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</row>
    <row r="1293" spans="1:31" s="1" customFormat="1" ht="31.5">
      <c r="A1293" s="121" t="s">
        <v>309</v>
      </c>
      <c r="B1293" s="122" t="s">
        <v>960</v>
      </c>
      <c r="C1293" s="123" t="s">
        <v>567</v>
      </c>
      <c r="D1293" s="124" t="s">
        <v>593</v>
      </c>
      <c r="E1293" s="130" t="s">
        <v>327</v>
      </c>
      <c r="F1293" s="125" t="s">
        <v>72</v>
      </c>
      <c r="G1293" s="120">
        <f>G1294+G1304+G1308+G1315</f>
        <v>42078431.840000004</v>
      </c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</row>
    <row r="1294" spans="1:31" s="1" customFormat="1">
      <c r="A1294" s="121" t="s">
        <v>79</v>
      </c>
      <c r="B1294" s="122" t="s">
        <v>960</v>
      </c>
      <c r="C1294" s="123" t="s">
        <v>567</v>
      </c>
      <c r="D1294" s="124" t="s">
        <v>593</v>
      </c>
      <c r="E1294" s="130" t="s">
        <v>328</v>
      </c>
      <c r="F1294" s="125" t="s">
        <v>72</v>
      </c>
      <c r="G1294" s="120">
        <f>G1295+G1298+G1301</f>
        <v>3838801</v>
      </c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</row>
    <row r="1295" spans="1:31" s="1" customFormat="1">
      <c r="A1295" s="121" t="s">
        <v>84</v>
      </c>
      <c r="B1295" s="122" t="s">
        <v>960</v>
      </c>
      <c r="C1295" s="123" t="s">
        <v>567</v>
      </c>
      <c r="D1295" s="124" t="s">
        <v>593</v>
      </c>
      <c r="E1295" s="130" t="s">
        <v>328</v>
      </c>
      <c r="F1295" s="125" t="s">
        <v>85</v>
      </c>
      <c r="G1295" s="120">
        <f>G1296+G1297</f>
        <v>620480</v>
      </c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</row>
    <row r="1296" spans="1:31" s="1" customFormat="1" ht="31.5">
      <c r="A1296" s="121" t="s">
        <v>90</v>
      </c>
      <c r="B1296" s="122" t="s">
        <v>960</v>
      </c>
      <c r="C1296" s="123" t="s">
        <v>567</v>
      </c>
      <c r="D1296" s="124" t="s">
        <v>593</v>
      </c>
      <c r="E1296" s="130" t="s">
        <v>328</v>
      </c>
      <c r="F1296" s="125" t="s">
        <v>91</v>
      </c>
      <c r="G1296" s="120">
        <v>476560</v>
      </c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</row>
    <row r="1297" spans="1:31" s="1" customFormat="1" ht="31.5">
      <c r="A1297" s="121" t="s">
        <v>88</v>
      </c>
      <c r="B1297" s="122" t="s">
        <v>960</v>
      </c>
      <c r="C1297" s="123" t="s">
        <v>567</v>
      </c>
      <c r="D1297" s="124" t="s">
        <v>593</v>
      </c>
      <c r="E1297" s="130" t="s">
        <v>328</v>
      </c>
      <c r="F1297" s="125" t="s">
        <v>89</v>
      </c>
      <c r="G1297" s="120">
        <v>143920</v>
      </c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</row>
    <row r="1298" spans="1:31" s="1" customFormat="1" ht="31.5">
      <c r="A1298" s="121" t="s">
        <v>69</v>
      </c>
      <c r="B1298" s="122" t="s">
        <v>960</v>
      </c>
      <c r="C1298" s="123" t="s">
        <v>567</v>
      </c>
      <c r="D1298" s="124" t="s">
        <v>593</v>
      </c>
      <c r="E1298" s="130" t="s">
        <v>328</v>
      </c>
      <c r="F1298" s="125" t="s">
        <v>81</v>
      </c>
      <c r="G1298" s="120">
        <f>G1299+G1300</f>
        <v>3125952.8</v>
      </c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</row>
    <row r="1299" spans="1:31" s="1" customFormat="1">
      <c r="A1299" s="121" t="s">
        <v>70</v>
      </c>
      <c r="B1299" s="122" t="s">
        <v>960</v>
      </c>
      <c r="C1299" s="123" t="s">
        <v>567</v>
      </c>
      <c r="D1299" s="124" t="s">
        <v>593</v>
      </c>
      <c r="E1299" s="130" t="s">
        <v>328</v>
      </c>
      <c r="F1299" s="125" t="s">
        <v>82</v>
      </c>
      <c r="G1299" s="120">
        <v>2611368.7999999998</v>
      </c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</row>
    <row r="1300" spans="1:31" s="1" customFormat="1">
      <c r="A1300" s="121" t="s">
        <v>344</v>
      </c>
      <c r="B1300" s="122" t="s">
        <v>960</v>
      </c>
      <c r="C1300" s="123" t="s">
        <v>567</v>
      </c>
      <c r="D1300" s="124" t="s">
        <v>593</v>
      </c>
      <c r="E1300" s="130" t="s">
        <v>328</v>
      </c>
      <c r="F1300" s="125" t="s">
        <v>350</v>
      </c>
      <c r="G1300" s="120">
        <v>514584</v>
      </c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</row>
    <row r="1301" spans="1:31" s="1" customFormat="1">
      <c r="A1301" s="121" t="s">
        <v>95</v>
      </c>
      <c r="B1301" s="122" t="s">
        <v>960</v>
      </c>
      <c r="C1301" s="123" t="s">
        <v>567</v>
      </c>
      <c r="D1301" s="124" t="s">
        <v>593</v>
      </c>
      <c r="E1301" s="130" t="s">
        <v>328</v>
      </c>
      <c r="F1301" s="125" t="s">
        <v>110</v>
      </c>
      <c r="G1301" s="120">
        <f>G1302+G1303</f>
        <v>92368.2</v>
      </c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</row>
    <row r="1302" spans="1:31" s="1" customFormat="1">
      <c r="A1302" s="121" t="s">
        <v>127</v>
      </c>
      <c r="B1302" s="122" t="s">
        <v>960</v>
      </c>
      <c r="C1302" s="123" t="s">
        <v>567</v>
      </c>
      <c r="D1302" s="124" t="s">
        <v>593</v>
      </c>
      <c r="E1302" s="130" t="s">
        <v>328</v>
      </c>
      <c r="F1302" s="125" t="s">
        <v>141</v>
      </c>
      <c r="G1302" s="120">
        <v>75941</v>
      </c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</row>
    <row r="1303" spans="1:31" s="1" customFormat="1">
      <c r="A1303" s="121" t="s">
        <v>96</v>
      </c>
      <c r="B1303" s="122" t="s">
        <v>960</v>
      </c>
      <c r="C1303" s="123" t="s">
        <v>567</v>
      </c>
      <c r="D1303" s="124" t="s">
        <v>593</v>
      </c>
      <c r="E1303" s="130" t="s">
        <v>328</v>
      </c>
      <c r="F1303" s="125" t="s">
        <v>111</v>
      </c>
      <c r="G1303" s="120">
        <v>16427.2</v>
      </c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</row>
    <row r="1304" spans="1:31" s="1" customFormat="1" ht="31.5">
      <c r="A1304" s="121" t="s">
        <v>83</v>
      </c>
      <c r="B1304" s="122" t="s">
        <v>960</v>
      </c>
      <c r="C1304" s="123" t="s">
        <v>567</v>
      </c>
      <c r="D1304" s="124" t="s">
        <v>593</v>
      </c>
      <c r="E1304" s="130" t="s">
        <v>961</v>
      </c>
      <c r="F1304" s="125" t="s">
        <v>72</v>
      </c>
      <c r="G1304" s="120">
        <f>G1305</f>
        <v>36659139</v>
      </c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</row>
    <row r="1305" spans="1:31" s="1" customFormat="1">
      <c r="A1305" s="121" t="s">
        <v>84</v>
      </c>
      <c r="B1305" s="122" t="s">
        <v>960</v>
      </c>
      <c r="C1305" s="123" t="s">
        <v>567</v>
      </c>
      <c r="D1305" s="124" t="s">
        <v>593</v>
      </c>
      <c r="E1305" s="130" t="s">
        <v>961</v>
      </c>
      <c r="F1305" s="125" t="s">
        <v>85</v>
      </c>
      <c r="G1305" s="120">
        <f>G1306+G1307</f>
        <v>36659139</v>
      </c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</row>
    <row r="1306" spans="1:31" s="1" customFormat="1">
      <c r="A1306" s="121" t="s">
        <v>86</v>
      </c>
      <c r="B1306" s="122" t="s">
        <v>960</v>
      </c>
      <c r="C1306" s="123" t="s">
        <v>567</v>
      </c>
      <c r="D1306" s="124" t="s">
        <v>593</v>
      </c>
      <c r="E1306" s="130" t="s">
        <v>961</v>
      </c>
      <c r="F1306" s="125" t="s">
        <v>87</v>
      </c>
      <c r="G1306" s="120">
        <v>28156018</v>
      </c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</row>
    <row r="1307" spans="1:31" s="1" customFormat="1" ht="31.5">
      <c r="A1307" s="121" t="s">
        <v>88</v>
      </c>
      <c r="B1307" s="122" t="s">
        <v>960</v>
      </c>
      <c r="C1307" s="123" t="s">
        <v>567</v>
      </c>
      <c r="D1307" s="124" t="s">
        <v>593</v>
      </c>
      <c r="E1307" s="130" t="s">
        <v>961</v>
      </c>
      <c r="F1307" s="125" t="s">
        <v>89</v>
      </c>
      <c r="G1307" s="120">
        <v>8503121</v>
      </c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</row>
    <row r="1308" spans="1:31" s="1" customFormat="1" ht="31.5">
      <c r="A1308" s="121" t="s">
        <v>441</v>
      </c>
      <c r="B1308" s="122" t="s">
        <v>960</v>
      </c>
      <c r="C1308" s="123" t="s">
        <v>567</v>
      </c>
      <c r="D1308" s="124" t="s">
        <v>593</v>
      </c>
      <c r="E1308" s="130" t="s">
        <v>485</v>
      </c>
      <c r="F1308" s="125" t="s">
        <v>72</v>
      </c>
      <c r="G1308" s="120">
        <f>G1309+G1313</f>
        <v>1501190</v>
      </c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</row>
    <row r="1309" spans="1:31" s="1" customFormat="1">
      <c r="A1309" s="121" t="s">
        <v>84</v>
      </c>
      <c r="B1309" s="122" t="s">
        <v>960</v>
      </c>
      <c r="C1309" s="123" t="s">
        <v>567</v>
      </c>
      <c r="D1309" s="124" t="s">
        <v>593</v>
      </c>
      <c r="E1309" s="130" t="s">
        <v>485</v>
      </c>
      <c r="F1309" s="125" t="s">
        <v>85</v>
      </c>
      <c r="G1309" s="120">
        <f>G1310+G1311+G1312</f>
        <v>1401950</v>
      </c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</row>
    <row r="1310" spans="1:31" s="1" customFormat="1">
      <c r="A1310" s="121" t="s">
        <v>86</v>
      </c>
      <c r="B1310" s="122" t="s">
        <v>960</v>
      </c>
      <c r="C1310" s="123" t="s">
        <v>567</v>
      </c>
      <c r="D1310" s="124" t="s">
        <v>593</v>
      </c>
      <c r="E1310" s="130" t="s">
        <v>485</v>
      </c>
      <c r="F1310" s="125" t="s">
        <v>87</v>
      </c>
      <c r="G1310" s="120">
        <v>1038156.26</v>
      </c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</row>
    <row r="1311" spans="1:31" s="1" customFormat="1" ht="31.5">
      <c r="A1311" s="121" t="s">
        <v>90</v>
      </c>
      <c r="B1311" s="122" t="s">
        <v>960</v>
      </c>
      <c r="C1311" s="123" t="s">
        <v>567</v>
      </c>
      <c r="D1311" s="124" t="s">
        <v>593</v>
      </c>
      <c r="E1311" s="130" t="s">
        <v>485</v>
      </c>
      <c r="F1311" s="125" t="s">
        <v>91</v>
      </c>
      <c r="G1311" s="120">
        <v>38612.74</v>
      </c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</row>
    <row r="1312" spans="1:31" s="1" customFormat="1" ht="31.5">
      <c r="A1312" s="121" t="s">
        <v>88</v>
      </c>
      <c r="B1312" s="122" t="s">
        <v>960</v>
      </c>
      <c r="C1312" s="123" t="s">
        <v>567</v>
      </c>
      <c r="D1312" s="124" t="s">
        <v>593</v>
      </c>
      <c r="E1312" s="130" t="s">
        <v>485</v>
      </c>
      <c r="F1312" s="125" t="s">
        <v>89</v>
      </c>
      <c r="G1312" s="120">
        <v>325181</v>
      </c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</row>
    <row r="1313" spans="1:31" s="1" customFormat="1" ht="31.5">
      <c r="A1313" s="121" t="s">
        <v>69</v>
      </c>
      <c r="B1313" s="122" t="s">
        <v>960</v>
      </c>
      <c r="C1313" s="123" t="s">
        <v>567</v>
      </c>
      <c r="D1313" s="124" t="s">
        <v>593</v>
      </c>
      <c r="E1313" s="130" t="s">
        <v>485</v>
      </c>
      <c r="F1313" s="125" t="s">
        <v>81</v>
      </c>
      <c r="G1313" s="120">
        <f t="shared" ref="G1313" si="184">G1314</f>
        <v>99240</v>
      </c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</row>
    <row r="1314" spans="1:31" s="1" customFormat="1">
      <c r="A1314" s="121" t="s">
        <v>70</v>
      </c>
      <c r="B1314" s="122" t="s">
        <v>960</v>
      </c>
      <c r="C1314" s="123" t="s">
        <v>567</v>
      </c>
      <c r="D1314" s="124" t="s">
        <v>593</v>
      </c>
      <c r="E1314" s="130" t="s">
        <v>485</v>
      </c>
      <c r="F1314" s="125" t="s">
        <v>82</v>
      </c>
      <c r="G1314" s="120">
        <v>99240</v>
      </c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</row>
    <row r="1315" spans="1:31" s="1" customFormat="1" ht="31.5">
      <c r="A1315" s="121" t="s">
        <v>962</v>
      </c>
      <c r="B1315" s="122" t="s">
        <v>960</v>
      </c>
      <c r="C1315" s="123" t="s">
        <v>567</v>
      </c>
      <c r="D1315" s="124" t="s">
        <v>593</v>
      </c>
      <c r="E1315" s="130" t="s">
        <v>963</v>
      </c>
      <c r="F1315" s="125" t="s">
        <v>72</v>
      </c>
      <c r="G1315" s="120">
        <f t="shared" ref="G1315:G1316" si="185">G1316</f>
        <v>79301.84</v>
      </c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</row>
    <row r="1316" spans="1:31" s="1" customFormat="1" ht="31.5">
      <c r="A1316" s="121" t="s">
        <v>69</v>
      </c>
      <c r="B1316" s="122" t="s">
        <v>960</v>
      </c>
      <c r="C1316" s="123" t="s">
        <v>567</v>
      </c>
      <c r="D1316" s="124" t="s">
        <v>593</v>
      </c>
      <c r="E1316" s="130" t="s">
        <v>963</v>
      </c>
      <c r="F1316" s="125" t="s">
        <v>81</v>
      </c>
      <c r="G1316" s="120">
        <f t="shared" si="185"/>
        <v>79301.84</v>
      </c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</row>
    <row r="1317" spans="1:31" s="147" customFormat="1">
      <c r="A1317" s="152" t="s">
        <v>70</v>
      </c>
      <c r="B1317" s="153" t="s">
        <v>960</v>
      </c>
      <c r="C1317" s="154" t="s">
        <v>567</v>
      </c>
      <c r="D1317" s="155" t="s">
        <v>674</v>
      </c>
      <c r="E1317" s="156" t="s">
        <v>963</v>
      </c>
      <c r="F1317" s="157" t="s">
        <v>82</v>
      </c>
      <c r="G1317" s="158">
        <v>79301.84</v>
      </c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</row>
    <row r="1318" spans="1:31" s="1" customFormat="1">
      <c r="A1318" s="5" t="s">
        <v>97</v>
      </c>
      <c r="B1318" s="118" t="s">
        <v>960</v>
      </c>
      <c r="C1318" s="119" t="s">
        <v>567</v>
      </c>
      <c r="D1318" s="96" t="s">
        <v>674</v>
      </c>
      <c r="E1318" s="93" t="s">
        <v>3</v>
      </c>
      <c r="F1318" s="93" t="s">
        <v>72</v>
      </c>
      <c r="G1318" s="73">
        <f>G1319+G1329</f>
        <v>946830</v>
      </c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</row>
    <row r="1319" spans="1:31" s="1" customFormat="1" ht="31.5">
      <c r="A1319" s="121" t="s">
        <v>121</v>
      </c>
      <c r="B1319" s="122" t="s">
        <v>960</v>
      </c>
      <c r="C1319" s="123" t="s">
        <v>567</v>
      </c>
      <c r="D1319" s="124" t="s">
        <v>674</v>
      </c>
      <c r="E1319" s="130" t="s">
        <v>135</v>
      </c>
      <c r="F1319" s="125" t="s">
        <v>72</v>
      </c>
      <c r="G1319" s="120">
        <f t="shared" ref="G1319:G1320" si="186">G1320</f>
        <v>246830</v>
      </c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</row>
    <row r="1320" spans="1:31" s="1" customFormat="1" ht="47.25">
      <c r="A1320" s="121" t="s">
        <v>122</v>
      </c>
      <c r="B1320" s="122" t="s">
        <v>960</v>
      </c>
      <c r="C1320" s="123" t="s">
        <v>567</v>
      </c>
      <c r="D1320" s="124" t="s">
        <v>674</v>
      </c>
      <c r="E1320" s="130" t="s">
        <v>136</v>
      </c>
      <c r="F1320" s="125" t="s">
        <v>72</v>
      </c>
      <c r="G1320" s="120">
        <f t="shared" si="186"/>
        <v>246830</v>
      </c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</row>
    <row r="1321" spans="1:31" s="1" customFormat="1" ht="31.5">
      <c r="A1321" s="121" t="s">
        <v>123</v>
      </c>
      <c r="B1321" s="122" t="s">
        <v>960</v>
      </c>
      <c r="C1321" s="123" t="s">
        <v>567</v>
      </c>
      <c r="D1321" s="124" t="s">
        <v>674</v>
      </c>
      <c r="E1321" s="130" t="s">
        <v>137</v>
      </c>
      <c r="F1321" s="125" t="s">
        <v>72</v>
      </c>
      <c r="G1321" s="120">
        <f>G1322+G1326</f>
        <v>246830</v>
      </c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</row>
    <row r="1322" spans="1:31" s="1" customFormat="1" ht="31.5">
      <c r="A1322" s="121" t="s">
        <v>310</v>
      </c>
      <c r="B1322" s="122" t="s">
        <v>960</v>
      </c>
      <c r="C1322" s="123" t="s">
        <v>567</v>
      </c>
      <c r="D1322" s="124" t="s">
        <v>674</v>
      </c>
      <c r="E1322" s="130" t="s">
        <v>329</v>
      </c>
      <c r="F1322" s="125" t="s">
        <v>72</v>
      </c>
      <c r="G1322" s="120">
        <f t="shared" ref="G1322" si="187">G1323</f>
        <v>200000</v>
      </c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</row>
    <row r="1323" spans="1:31" s="1" customFormat="1" ht="31.5">
      <c r="A1323" s="121" t="s">
        <v>69</v>
      </c>
      <c r="B1323" s="122" t="s">
        <v>960</v>
      </c>
      <c r="C1323" s="123" t="s">
        <v>567</v>
      </c>
      <c r="D1323" s="124" t="s">
        <v>674</v>
      </c>
      <c r="E1323" s="130" t="s">
        <v>329</v>
      </c>
      <c r="F1323" s="125" t="s">
        <v>81</v>
      </c>
      <c r="G1323" s="120">
        <f>G1324+G1325</f>
        <v>200000</v>
      </c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</row>
    <row r="1324" spans="1:31" s="1" customFormat="1">
      <c r="A1324" s="121" t="s">
        <v>70</v>
      </c>
      <c r="B1324" s="122" t="s">
        <v>960</v>
      </c>
      <c r="C1324" s="123" t="s">
        <v>567</v>
      </c>
      <c r="D1324" s="124" t="s">
        <v>674</v>
      </c>
      <c r="E1324" s="130" t="s">
        <v>329</v>
      </c>
      <c r="F1324" s="125" t="s">
        <v>82</v>
      </c>
      <c r="G1324" s="120">
        <v>125000</v>
      </c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</row>
    <row r="1325" spans="1:31" s="1" customFormat="1">
      <c r="A1325" s="121" t="s">
        <v>344</v>
      </c>
      <c r="B1325" s="122" t="s">
        <v>960</v>
      </c>
      <c r="C1325" s="123" t="s">
        <v>567</v>
      </c>
      <c r="D1325" s="124" t="s">
        <v>674</v>
      </c>
      <c r="E1325" s="130" t="s">
        <v>329</v>
      </c>
      <c r="F1325" s="125" t="s">
        <v>350</v>
      </c>
      <c r="G1325" s="120">
        <v>75000</v>
      </c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</row>
    <row r="1326" spans="1:31" s="1" customFormat="1" ht="31.5">
      <c r="A1326" s="121" t="s">
        <v>474</v>
      </c>
      <c r="B1326" s="122" t="s">
        <v>960</v>
      </c>
      <c r="C1326" s="123" t="s">
        <v>567</v>
      </c>
      <c r="D1326" s="124" t="s">
        <v>674</v>
      </c>
      <c r="E1326" s="130" t="s">
        <v>479</v>
      </c>
      <c r="F1326" s="125" t="s">
        <v>72</v>
      </c>
      <c r="G1326" s="120">
        <f t="shared" ref="G1326:G1327" si="188">G1327</f>
        <v>46830</v>
      </c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</row>
    <row r="1327" spans="1:31" s="1" customFormat="1" ht="31.5">
      <c r="A1327" s="121" t="s">
        <v>69</v>
      </c>
      <c r="B1327" s="122" t="s">
        <v>960</v>
      </c>
      <c r="C1327" s="123" t="s">
        <v>567</v>
      </c>
      <c r="D1327" s="124" t="s">
        <v>674</v>
      </c>
      <c r="E1327" s="130" t="s">
        <v>479</v>
      </c>
      <c r="F1327" s="125" t="s">
        <v>81</v>
      </c>
      <c r="G1327" s="120">
        <f t="shared" si="188"/>
        <v>46830</v>
      </c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</row>
    <row r="1328" spans="1:31" s="1" customFormat="1">
      <c r="A1328" s="121" t="s">
        <v>70</v>
      </c>
      <c r="B1328" s="122" t="s">
        <v>960</v>
      </c>
      <c r="C1328" s="123" t="s">
        <v>567</v>
      </c>
      <c r="D1328" s="124" t="s">
        <v>674</v>
      </c>
      <c r="E1328" s="130" t="s">
        <v>479</v>
      </c>
      <c r="F1328" s="125" t="s">
        <v>82</v>
      </c>
      <c r="G1328" s="120">
        <v>46830</v>
      </c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</row>
    <row r="1329" spans="1:31" s="1" customFormat="1" ht="31.5">
      <c r="A1329" s="121" t="s">
        <v>130</v>
      </c>
      <c r="B1329" s="122" t="s">
        <v>960</v>
      </c>
      <c r="C1329" s="123" t="s">
        <v>567</v>
      </c>
      <c r="D1329" s="124" t="s">
        <v>674</v>
      </c>
      <c r="E1329" s="130" t="s">
        <v>143</v>
      </c>
      <c r="F1329" s="125" t="s">
        <v>72</v>
      </c>
      <c r="G1329" s="120">
        <f t="shared" ref="G1329:G1332" si="189">G1330</f>
        <v>700000</v>
      </c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</row>
    <row r="1330" spans="1:31" s="1" customFormat="1">
      <c r="A1330" s="121" t="s">
        <v>131</v>
      </c>
      <c r="B1330" s="122" t="s">
        <v>960</v>
      </c>
      <c r="C1330" s="123" t="s">
        <v>567</v>
      </c>
      <c r="D1330" s="124" t="s">
        <v>674</v>
      </c>
      <c r="E1330" s="130" t="s">
        <v>144</v>
      </c>
      <c r="F1330" s="125" t="s">
        <v>72</v>
      </c>
      <c r="G1330" s="120">
        <f t="shared" si="189"/>
        <v>700000</v>
      </c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</row>
    <row r="1331" spans="1:31" s="1" customFormat="1" ht="47.25">
      <c r="A1331" s="121" t="s">
        <v>964</v>
      </c>
      <c r="B1331" s="122" t="s">
        <v>960</v>
      </c>
      <c r="C1331" s="123" t="s">
        <v>567</v>
      </c>
      <c r="D1331" s="124" t="s">
        <v>674</v>
      </c>
      <c r="E1331" s="130" t="s">
        <v>965</v>
      </c>
      <c r="F1331" s="125" t="s">
        <v>72</v>
      </c>
      <c r="G1331" s="120">
        <f t="shared" si="189"/>
        <v>700000</v>
      </c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</row>
    <row r="1332" spans="1:31" s="1" customFormat="1" ht="31.5">
      <c r="A1332" s="121" t="s">
        <v>69</v>
      </c>
      <c r="B1332" s="122" t="s">
        <v>960</v>
      </c>
      <c r="C1332" s="123" t="s">
        <v>567</v>
      </c>
      <c r="D1332" s="124" t="s">
        <v>674</v>
      </c>
      <c r="E1332" s="130" t="s">
        <v>965</v>
      </c>
      <c r="F1332" s="125" t="s">
        <v>81</v>
      </c>
      <c r="G1332" s="120">
        <f t="shared" si="189"/>
        <v>700000</v>
      </c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</row>
    <row r="1333" spans="1:31" s="1" customFormat="1">
      <c r="A1333" s="121" t="s">
        <v>70</v>
      </c>
      <c r="B1333" s="122" t="s">
        <v>960</v>
      </c>
      <c r="C1333" s="123" t="s">
        <v>567</v>
      </c>
      <c r="D1333" s="124" t="s">
        <v>674</v>
      </c>
      <c r="E1333" s="130" t="s">
        <v>965</v>
      </c>
      <c r="F1333" s="125" t="s">
        <v>82</v>
      </c>
      <c r="G1333" s="120">
        <v>700000</v>
      </c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</row>
    <row r="1334" spans="1:31" s="149" customFormat="1">
      <c r="A1334" s="107" t="s">
        <v>62</v>
      </c>
      <c r="B1334" s="108" t="s">
        <v>960</v>
      </c>
      <c r="C1334" s="109" t="s">
        <v>593</v>
      </c>
      <c r="D1334" s="110" t="s">
        <v>566</v>
      </c>
      <c r="E1334" s="111" t="s">
        <v>3</v>
      </c>
      <c r="F1334" s="111" t="s">
        <v>72</v>
      </c>
      <c r="G1334" s="112">
        <f t="shared" ref="G1334:G1337" si="190">G1335</f>
        <v>101613822.40000001</v>
      </c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</row>
    <row r="1335" spans="1:31" s="147" customFormat="1">
      <c r="A1335" s="3" t="s">
        <v>311</v>
      </c>
      <c r="B1335" s="113" t="s">
        <v>960</v>
      </c>
      <c r="C1335" s="114" t="s">
        <v>593</v>
      </c>
      <c r="D1335" s="115" t="s">
        <v>799</v>
      </c>
      <c r="E1335" s="116" t="s">
        <v>3</v>
      </c>
      <c r="F1335" s="116" t="s">
        <v>72</v>
      </c>
      <c r="G1335" s="117">
        <f t="shared" si="190"/>
        <v>101613822.40000001</v>
      </c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</row>
    <row r="1336" spans="1:31" s="1" customFormat="1" ht="47.25">
      <c r="A1336" s="121" t="s">
        <v>312</v>
      </c>
      <c r="B1336" s="122" t="s">
        <v>960</v>
      </c>
      <c r="C1336" s="123" t="s">
        <v>593</v>
      </c>
      <c r="D1336" s="124" t="s">
        <v>799</v>
      </c>
      <c r="E1336" s="130" t="s">
        <v>63</v>
      </c>
      <c r="F1336" s="125" t="s">
        <v>72</v>
      </c>
      <c r="G1336" s="120">
        <f t="shared" si="190"/>
        <v>101613822.40000001</v>
      </c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</row>
    <row r="1337" spans="1:31" s="1" customFormat="1" ht="47.25">
      <c r="A1337" s="121" t="s">
        <v>313</v>
      </c>
      <c r="B1337" s="122" t="s">
        <v>960</v>
      </c>
      <c r="C1337" s="123" t="s">
        <v>593</v>
      </c>
      <c r="D1337" s="124" t="s">
        <v>799</v>
      </c>
      <c r="E1337" s="130" t="s">
        <v>330</v>
      </c>
      <c r="F1337" s="125" t="s">
        <v>72</v>
      </c>
      <c r="G1337" s="120">
        <f t="shared" si="190"/>
        <v>101613822.40000001</v>
      </c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</row>
    <row r="1338" spans="1:31" s="1" customFormat="1" ht="47.25">
      <c r="A1338" s="121" t="s">
        <v>314</v>
      </c>
      <c r="B1338" s="122" t="s">
        <v>960</v>
      </c>
      <c r="C1338" s="123" t="s">
        <v>593</v>
      </c>
      <c r="D1338" s="124" t="s">
        <v>799</v>
      </c>
      <c r="E1338" s="130" t="s">
        <v>331</v>
      </c>
      <c r="F1338" s="125" t="s">
        <v>72</v>
      </c>
      <c r="G1338" s="120">
        <f>G1339+G1342</f>
        <v>101613822.40000001</v>
      </c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</row>
    <row r="1339" spans="1:31" s="1" customFormat="1" ht="31.5">
      <c r="A1339" s="121" t="s">
        <v>315</v>
      </c>
      <c r="B1339" s="122" t="s">
        <v>960</v>
      </c>
      <c r="C1339" s="123" t="s">
        <v>593</v>
      </c>
      <c r="D1339" s="124" t="s">
        <v>799</v>
      </c>
      <c r="E1339" s="130" t="s">
        <v>332</v>
      </c>
      <c r="F1339" s="125" t="s">
        <v>72</v>
      </c>
      <c r="G1339" s="120">
        <f t="shared" ref="G1339:G1340" si="191">G1340</f>
        <v>29156002.399999999</v>
      </c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</row>
    <row r="1340" spans="1:31" s="1" customFormat="1" ht="31.5">
      <c r="A1340" s="121" t="s">
        <v>69</v>
      </c>
      <c r="B1340" s="122" t="s">
        <v>960</v>
      </c>
      <c r="C1340" s="123" t="s">
        <v>593</v>
      </c>
      <c r="D1340" s="124" t="s">
        <v>799</v>
      </c>
      <c r="E1340" s="130" t="s">
        <v>332</v>
      </c>
      <c r="F1340" s="125" t="s">
        <v>81</v>
      </c>
      <c r="G1340" s="120">
        <f t="shared" si="191"/>
        <v>29156002.399999999</v>
      </c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</row>
    <row r="1341" spans="1:31" s="1" customFormat="1">
      <c r="A1341" s="121" t="s">
        <v>70</v>
      </c>
      <c r="B1341" s="122" t="s">
        <v>960</v>
      </c>
      <c r="C1341" s="123" t="s">
        <v>593</v>
      </c>
      <c r="D1341" s="124" t="s">
        <v>799</v>
      </c>
      <c r="E1341" s="130" t="s">
        <v>332</v>
      </c>
      <c r="F1341" s="125" t="s">
        <v>82</v>
      </c>
      <c r="G1341" s="120">
        <v>29156002.399999999</v>
      </c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</row>
    <row r="1342" spans="1:31" s="1" customFormat="1">
      <c r="A1342" s="121" t="s">
        <v>316</v>
      </c>
      <c r="B1342" s="122" t="s">
        <v>960</v>
      </c>
      <c r="C1342" s="123" t="s">
        <v>593</v>
      </c>
      <c r="D1342" s="124" t="s">
        <v>799</v>
      </c>
      <c r="E1342" s="130" t="s">
        <v>333</v>
      </c>
      <c r="F1342" s="125" t="s">
        <v>72</v>
      </c>
      <c r="G1342" s="120">
        <f t="shared" ref="G1342:G1343" si="192">G1343</f>
        <v>72457820</v>
      </c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</row>
    <row r="1343" spans="1:31" s="1" customFormat="1" ht="31.5">
      <c r="A1343" s="121" t="s">
        <v>69</v>
      </c>
      <c r="B1343" s="122" t="s">
        <v>960</v>
      </c>
      <c r="C1343" s="123" t="s">
        <v>593</v>
      </c>
      <c r="D1343" s="124" t="s">
        <v>799</v>
      </c>
      <c r="E1343" s="130" t="s">
        <v>333</v>
      </c>
      <c r="F1343" s="125" t="s">
        <v>81</v>
      </c>
      <c r="G1343" s="120">
        <f t="shared" si="192"/>
        <v>72457820</v>
      </c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</row>
    <row r="1344" spans="1:31" s="1" customFormat="1">
      <c r="A1344" s="121" t="s">
        <v>70</v>
      </c>
      <c r="B1344" s="122" t="s">
        <v>960</v>
      </c>
      <c r="C1344" s="123" t="s">
        <v>593</v>
      </c>
      <c r="D1344" s="124" t="s">
        <v>799</v>
      </c>
      <c r="E1344" s="130" t="s">
        <v>333</v>
      </c>
      <c r="F1344" s="125" t="s">
        <v>82</v>
      </c>
      <c r="G1344" s="120">
        <v>72457820</v>
      </c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</row>
    <row r="1345" spans="1:31" s="149" customFormat="1">
      <c r="A1345" s="107" t="s">
        <v>66</v>
      </c>
      <c r="B1345" s="108" t="s">
        <v>960</v>
      </c>
      <c r="C1345" s="109" t="s">
        <v>600</v>
      </c>
      <c r="D1345" s="110" t="s">
        <v>566</v>
      </c>
      <c r="E1345" s="111" t="s">
        <v>3</v>
      </c>
      <c r="F1345" s="111" t="s">
        <v>72</v>
      </c>
      <c r="G1345" s="112">
        <f>G1346+G1354</f>
        <v>54441827.600000001</v>
      </c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</row>
    <row r="1346" spans="1:31" s="147" customFormat="1">
      <c r="A1346" s="3" t="s">
        <v>317</v>
      </c>
      <c r="B1346" s="113" t="s">
        <v>960</v>
      </c>
      <c r="C1346" s="114" t="s">
        <v>600</v>
      </c>
      <c r="D1346" s="115" t="s">
        <v>567</v>
      </c>
      <c r="E1346" s="116" t="s">
        <v>3</v>
      </c>
      <c r="F1346" s="116" t="s">
        <v>72</v>
      </c>
      <c r="G1346" s="117">
        <f t="shared" ref="G1346:G1350" si="193">G1347</f>
        <v>1680000</v>
      </c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</row>
    <row r="1347" spans="1:31" s="1" customFormat="1" ht="47.25">
      <c r="A1347" s="121" t="s">
        <v>312</v>
      </c>
      <c r="B1347" s="122" t="s">
        <v>960</v>
      </c>
      <c r="C1347" s="123" t="s">
        <v>600</v>
      </c>
      <c r="D1347" s="124" t="s">
        <v>567</v>
      </c>
      <c r="E1347" s="130" t="s">
        <v>63</v>
      </c>
      <c r="F1347" s="125" t="s">
        <v>72</v>
      </c>
      <c r="G1347" s="120">
        <f t="shared" si="193"/>
        <v>1680000</v>
      </c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</row>
    <row r="1348" spans="1:31" s="1" customFormat="1" ht="31.5">
      <c r="A1348" s="121" t="s">
        <v>318</v>
      </c>
      <c r="B1348" s="122" t="s">
        <v>960</v>
      </c>
      <c r="C1348" s="123" t="s">
        <v>600</v>
      </c>
      <c r="D1348" s="124" t="s">
        <v>567</v>
      </c>
      <c r="E1348" s="130" t="s">
        <v>334</v>
      </c>
      <c r="F1348" s="125" t="s">
        <v>72</v>
      </c>
      <c r="G1348" s="120">
        <f t="shared" si="193"/>
        <v>1680000</v>
      </c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</row>
    <row r="1349" spans="1:31" s="1" customFormat="1" ht="31.5">
      <c r="A1349" s="121" t="s">
        <v>319</v>
      </c>
      <c r="B1349" s="122" t="s">
        <v>960</v>
      </c>
      <c r="C1349" s="123" t="s">
        <v>600</v>
      </c>
      <c r="D1349" s="124" t="s">
        <v>567</v>
      </c>
      <c r="E1349" s="130" t="s">
        <v>335</v>
      </c>
      <c r="F1349" s="125" t="s">
        <v>72</v>
      </c>
      <c r="G1349" s="120">
        <f t="shared" si="193"/>
        <v>1680000</v>
      </c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</row>
    <row r="1350" spans="1:31" s="1" customFormat="1">
      <c r="A1350" s="121" t="s">
        <v>320</v>
      </c>
      <c r="B1350" s="122" t="s">
        <v>960</v>
      </c>
      <c r="C1350" s="123" t="s">
        <v>600</v>
      </c>
      <c r="D1350" s="124" t="s">
        <v>567</v>
      </c>
      <c r="E1350" s="130" t="s">
        <v>336</v>
      </c>
      <c r="F1350" s="125" t="s">
        <v>72</v>
      </c>
      <c r="G1350" s="120">
        <f t="shared" si="193"/>
        <v>1680000</v>
      </c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</row>
    <row r="1351" spans="1:31" s="1" customFormat="1" ht="31.5">
      <c r="A1351" s="121" t="s">
        <v>69</v>
      </c>
      <c r="B1351" s="122" t="s">
        <v>960</v>
      </c>
      <c r="C1351" s="123" t="s">
        <v>600</v>
      </c>
      <c r="D1351" s="124" t="s">
        <v>567</v>
      </c>
      <c r="E1351" s="130" t="s">
        <v>336</v>
      </c>
      <c r="F1351" s="125" t="s">
        <v>81</v>
      </c>
      <c r="G1351" s="120">
        <f>G1352+G1353</f>
        <v>1680000</v>
      </c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</row>
    <row r="1352" spans="1:31" s="1" customFormat="1" ht="31.5">
      <c r="A1352" s="121" t="s">
        <v>321</v>
      </c>
      <c r="B1352" s="122" t="s">
        <v>960</v>
      </c>
      <c r="C1352" s="123" t="s">
        <v>600</v>
      </c>
      <c r="D1352" s="124" t="s">
        <v>567</v>
      </c>
      <c r="E1352" s="130" t="s">
        <v>336</v>
      </c>
      <c r="F1352" s="125" t="s">
        <v>337</v>
      </c>
      <c r="G1352" s="120">
        <v>580000</v>
      </c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</row>
    <row r="1353" spans="1:31" s="1" customFormat="1">
      <c r="A1353" s="121" t="s">
        <v>70</v>
      </c>
      <c r="B1353" s="122" t="s">
        <v>960</v>
      </c>
      <c r="C1353" s="123" t="s">
        <v>600</v>
      </c>
      <c r="D1353" s="124" t="s">
        <v>567</v>
      </c>
      <c r="E1353" s="130" t="s">
        <v>336</v>
      </c>
      <c r="F1353" s="125" t="s">
        <v>82</v>
      </c>
      <c r="G1353" s="120">
        <v>1100000</v>
      </c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</row>
    <row r="1354" spans="1:31" s="147" customFormat="1">
      <c r="A1354" s="3" t="s">
        <v>67</v>
      </c>
      <c r="B1354" s="113" t="s">
        <v>960</v>
      </c>
      <c r="C1354" s="114" t="s">
        <v>600</v>
      </c>
      <c r="D1354" s="115" t="s">
        <v>568</v>
      </c>
      <c r="E1354" s="116" t="s">
        <v>3</v>
      </c>
      <c r="F1354" s="116" t="s">
        <v>72</v>
      </c>
      <c r="G1354" s="117">
        <f t="shared" ref="G1354:G1356" si="194">G1355</f>
        <v>52761827.600000001</v>
      </c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</row>
    <row r="1355" spans="1:31" s="1" customFormat="1" ht="47.25">
      <c r="A1355" s="121" t="s">
        <v>312</v>
      </c>
      <c r="B1355" s="122" t="s">
        <v>960</v>
      </c>
      <c r="C1355" s="123" t="s">
        <v>600</v>
      </c>
      <c r="D1355" s="124" t="s">
        <v>568</v>
      </c>
      <c r="E1355" s="130" t="s">
        <v>63</v>
      </c>
      <c r="F1355" s="125" t="s">
        <v>72</v>
      </c>
      <c r="G1355" s="120">
        <f t="shared" si="194"/>
        <v>52761827.600000001</v>
      </c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</row>
    <row r="1356" spans="1:31" s="1" customFormat="1">
      <c r="A1356" s="121" t="s">
        <v>322</v>
      </c>
      <c r="B1356" s="122" t="s">
        <v>960</v>
      </c>
      <c r="C1356" s="123" t="s">
        <v>600</v>
      </c>
      <c r="D1356" s="124" t="s">
        <v>568</v>
      </c>
      <c r="E1356" s="130" t="s">
        <v>64</v>
      </c>
      <c r="F1356" s="125" t="s">
        <v>72</v>
      </c>
      <c r="G1356" s="120">
        <f t="shared" si="194"/>
        <v>52761827.600000001</v>
      </c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</row>
    <row r="1357" spans="1:31" s="1" customFormat="1">
      <c r="A1357" s="121" t="s">
        <v>323</v>
      </c>
      <c r="B1357" s="122" t="s">
        <v>960</v>
      </c>
      <c r="C1357" s="123" t="s">
        <v>600</v>
      </c>
      <c r="D1357" s="124" t="s">
        <v>568</v>
      </c>
      <c r="E1357" s="130" t="s">
        <v>65</v>
      </c>
      <c r="F1357" s="125" t="s">
        <v>72</v>
      </c>
      <c r="G1357" s="120">
        <f>G1358+G1362+G1365</f>
        <v>52761827.600000001</v>
      </c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</row>
    <row r="1358" spans="1:31" s="1" customFormat="1">
      <c r="A1358" s="121" t="s">
        <v>68</v>
      </c>
      <c r="B1358" s="122" t="s">
        <v>960</v>
      </c>
      <c r="C1358" s="123" t="s">
        <v>600</v>
      </c>
      <c r="D1358" s="124" t="s">
        <v>568</v>
      </c>
      <c r="E1358" s="130" t="s">
        <v>338</v>
      </c>
      <c r="F1358" s="125" t="s">
        <v>72</v>
      </c>
      <c r="G1358" s="120">
        <f t="shared" ref="G1358" si="195">G1359</f>
        <v>36344027.600000001</v>
      </c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</row>
    <row r="1359" spans="1:31" s="1" customFormat="1" ht="31.5">
      <c r="A1359" s="121" t="s">
        <v>69</v>
      </c>
      <c r="B1359" s="122" t="s">
        <v>960</v>
      </c>
      <c r="C1359" s="123" t="s">
        <v>600</v>
      </c>
      <c r="D1359" s="124" t="s">
        <v>568</v>
      </c>
      <c r="E1359" s="130" t="s">
        <v>338</v>
      </c>
      <c r="F1359" s="125" t="s">
        <v>81</v>
      </c>
      <c r="G1359" s="120">
        <f>G1360+G1361</f>
        <v>36344027.600000001</v>
      </c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</row>
    <row r="1360" spans="1:31" s="1" customFormat="1">
      <c r="A1360" s="121" t="s">
        <v>70</v>
      </c>
      <c r="B1360" s="122" t="s">
        <v>960</v>
      </c>
      <c r="C1360" s="123" t="s">
        <v>600</v>
      </c>
      <c r="D1360" s="124" t="s">
        <v>568</v>
      </c>
      <c r="E1360" s="130" t="s">
        <v>338</v>
      </c>
      <c r="F1360" s="125" t="s">
        <v>82</v>
      </c>
      <c r="G1360" s="120">
        <v>36242548</v>
      </c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</row>
    <row r="1361" spans="1:31" s="1" customFormat="1">
      <c r="A1361" s="121" t="s">
        <v>344</v>
      </c>
      <c r="B1361" s="122" t="s">
        <v>960</v>
      </c>
      <c r="C1361" s="123" t="s">
        <v>600</v>
      </c>
      <c r="D1361" s="124" t="s">
        <v>568</v>
      </c>
      <c r="E1361" s="130" t="s">
        <v>338</v>
      </c>
      <c r="F1361" s="125" t="s">
        <v>350</v>
      </c>
      <c r="G1361" s="120">
        <v>101479.6</v>
      </c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</row>
    <row r="1362" spans="1:31" s="1" customFormat="1">
      <c r="A1362" s="121" t="s">
        <v>324</v>
      </c>
      <c r="B1362" s="122" t="s">
        <v>960</v>
      </c>
      <c r="C1362" s="123" t="s">
        <v>600</v>
      </c>
      <c r="D1362" s="124" t="s">
        <v>568</v>
      </c>
      <c r="E1362" s="130" t="s">
        <v>339</v>
      </c>
      <c r="F1362" s="125" t="s">
        <v>72</v>
      </c>
      <c r="G1362" s="120">
        <f t="shared" ref="G1362:G1363" si="196">G1363</f>
        <v>941720</v>
      </c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</row>
    <row r="1363" spans="1:31" s="1" customFormat="1" ht="31.5">
      <c r="A1363" s="121" t="s">
        <v>69</v>
      </c>
      <c r="B1363" s="122" t="s">
        <v>960</v>
      </c>
      <c r="C1363" s="123" t="s">
        <v>600</v>
      </c>
      <c r="D1363" s="124" t="s">
        <v>568</v>
      </c>
      <c r="E1363" s="130" t="s">
        <v>339</v>
      </c>
      <c r="F1363" s="125" t="s">
        <v>81</v>
      </c>
      <c r="G1363" s="120">
        <f t="shared" si="196"/>
        <v>941720</v>
      </c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</row>
    <row r="1364" spans="1:31" s="1" customFormat="1">
      <c r="A1364" s="121" t="s">
        <v>70</v>
      </c>
      <c r="B1364" s="122" t="s">
        <v>960</v>
      </c>
      <c r="C1364" s="123" t="s">
        <v>600</v>
      </c>
      <c r="D1364" s="124" t="s">
        <v>568</v>
      </c>
      <c r="E1364" s="130" t="s">
        <v>339</v>
      </c>
      <c r="F1364" s="125" t="s">
        <v>82</v>
      </c>
      <c r="G1364" s="120">
        <v>941720</v>
      </c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</row>
    <row r="1365" spans="1:31" s="1" customFormat="1" ht="31.5">
      <c r="A1365" s="121" t="s">
        <v>966</v>
      </c>
      <c r="B1365" s="122" t="s">
        <v>960</v>
      </c>
      <c r="C1365" s="123" t="s">
        <v>600</v>
      </c>
      <c r="D1365" s="124" t="s">
        <v>568</v>
      </c>
      <c r="E1365" s="130" t="s">
        <v>967</v>
      </c>
      <c r="F1365" s="125" t="s">
        <v>72</v>
      </c>
      <c r="G1365" s="120">
        <f t="shared" ref="G1365:G1366" si="197">G1366</f>
        <v>15476080</v>
      </c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</row>
    <row r="1366" spans="1:31" s="1" customFormat="1" ht="31.5">
      <c r="A1366" s="121" t="s">
        <v>69</v>
      </c>
      <c r="B1366" s="122" t="s">
        <v>960</v>
      </c>
      <c r="C1366" s="123" t="s">
        <v>600</v>
      </c>
      <c r="D1366" s="124" t="s">
        <v>568</v>
      </c>
      <c r="E1366" s="130" t="s">
        <v>967</v>
      </c>
      <c r="F1366" s="125" t="s">
        <v>81</v>
      </c>
      <c r="G1366" s="120">
        <f t="shared" si="197"/>
        <v>15476080</v>
      </c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</row>
    <row r="1367" spans="1:31" s="1" customFormat="1">
      <c r="A1367" s="121" t="s">
        <v>70</v>
      </c>
      <c r="B1367" s="122" t="s">
        <v>960</v>
      </c>
      <c r="C1367" s="123" t="s">
        <v>600</v>
      </c>
      <c r="D1367" s="124" t="s">
        <v>568</v>
      </c>
      <c r="E1367" s="130" t="s">
        <v>967</v>
      </c>
      <c r="F1367" s="125" t="s">
        <v>82</v>
      </c>
      <c r="G1367" s="120">
        <v>15476080</v>
      </c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</row>
    <row r="1368" spans="1:31" s="149" customFormat="1">
      <c r="A1368" s="107" t="s">
        <v>228</v>
      </c>
      <c r="B1368" s="108" t="s">
        <v>960</v>
      </c>
      <c r="C1368" s="109" t="s">
        <v>664</v>
      </c>
      <c r="D1368" s="110" t="s">
        <v>566</v>
      </c>
      <c r="E1368" s="111" t="s">
        <v>3</v>
      </c>
      <c r="F1368" s="111" t="s">
        <v>72</v>
      </c>
      <c r="G1368" s="112">
        <f t="shared" ref="G1368:G1371" si="198">G1369</f>
        <v>1711000</v>
      </c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</row>
    <row r="1369" spans="1:31" s="147" customFormat="1">
      <c r="A1369" s="3" t="s">
        <v>229</v>
      </c>
      <c r="B1369" s="113" t="s">
        <v>960</v>
      </c>
      <c r="C1369" s="114" t="s">
        <v>664</v>
      </c>
      <c r="D1369" s="115" t="s">
        <v>567</v>
      </c>
      <c r="E1369" s="116" t="s">
        <v>3</v>
      </c>
      <c r="F1369" s="116" t="s">
        <v>72</v>
      </c>
      <c r="G1369" s="117">
        <f t="shared" si="198"/>
        <v>1711000</v>
      </c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</row>
    <row r="1370" spans="1:31" s="1" customFormat="1">
      <c r="A1370" s="121" t="s">
        <v>222</v>
      </c>
      <c r="B1370" s="122" t="s">
        <v>960</v>
      </c>
      <c r="C1370" s="123" t="s">
        <v>664</v>
      </c>
      <c r="D1370" s="124" t="s">
        <v>567</v>
      </c>
      <c r="E1370" s="130" t="s">
        <v>237</v>
      </c>
      <c r="F1370" s="125" t="s">
        <v>72</v>
      </c>
      <c r="G1370" s="120">
        <f t="shared" si="198"/>
        <v>1711000</v>
      </c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</row>
    <row r="1371" spans="1:31" s="1" customFormat="1" ht="47.25">
      <c r="A1371" s="121" t="s">
        <v>252</v>
      </c>
      <c r="B1371" s="122" t="s">
        <v>960</v>
      </c>
      <c r="C1371" s="123" t="s">
        <v>664</v>
      </c>
      <c r="D1371" s="124" t="s">
        <v>567</v>
      </c>
      <c r="E1371" s="130" t="s">
        <v>272</v>
      </c>
      <c r="F1371" s="125" t="s">
        <v>72</v>
      </c>
      <c r="G1371" s="120">
        <f t="shared" si="198"/>
        <v>1711000</v>
      </c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</row>
    <row r="1372" spans="1:31" s="1" customFormat="1" ht="63">
      <c r="A1372" s="121" t="s">
        <v>253</v>
      </c>
      <c r="B1372" s="122" t="s">
        <v>960</v>
      </c>
      <c r="C1372" s="123" t="s">
        <v>664</v>
      </c>
      <c r="D1372" s="124" t="s">
        <v>567</v>
      </c>
      <c r="E1372" s="130" t="s">
        <v>273</v>
      </c>
      <c r="F1372" s="125" t="s">
        <v>72</v>
      </c>
      <c r="G1372" s="120">
        <f>G1373+G1376</f>
        <v>1711000</v>
      </c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</row>
    <row r="1373" spans="1:31" s="1" customFormat="1">
      <c r="A1373" s="121" t="s">
        <v>484</v>
      </c>
      <c r="B1373" s="122" t="s">
        <v>960</v>
      </c>
      <c r="C1373" s="123" t="s">
        <v>664</v>
      </c>
      <c r="D1373" s="124" t="s">
        <v>567</v>
      </c>
      <c r="E1373" s="130" t="s">
        <v>486</v>
      </c>
      <c r="F1373" s="125" t="s">
        <v>72</v>
      </c>
      <c r="G1373" s="73">
        <f t="shared" ref="G1373:G1374" si="199">G1374</f>
        <v>1095450</v>
      </c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</row>
    <row r="1374" spans="1:31" s="1" customFormat="1" ht="31.5">
      <c r="A1374" s="121" t="s">
        <v>69</v>
      </c>
      <c r="B1374" s="122" t="s">
        <v>960</v>
      </c>
      <c r="C1374" s="123" t="s">
        <v>664</v>
      </c>
      <c r="D1374" s="124" t="s">
        <v>567</v>
      </c>
      <c r="E1374" s="130" t="s">
        <v>486</v>
      </c>
      <c r="F1374" s="125" t="s">
        <v>81</v>
      </c>
      <c r="G1374" s="73">
        <f t="shared" si="199"/>
        <v>1095450</v>
      </c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</row>
    <row r="1375" spans="1:31" s="1" customFormat="1">
      <c r="A1375" s="121" t="s">
        <v>70</v>
      </c>
      <c r="B1375" s="122" t="s">
        <v>960</v>
      </c>
      <c r="C1375" s="123" t="s">
        <v>664</v>
      </c>
      <c r="D1375" s="124" t="s">
        <v>567</v>
      </c>
      <c r="E1375" s="130" t="s">
        <v>486</v>
      </c>
      <c r="F1375" s="125" t="s">
        <v>82</v>
      </c>
      <c r="G1375" s="120">
        <v>1095450</v>
      </c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</row>
    <row r="1376" spans="1:31" s="1" customFormat="1" ht="31.5">
      <c r="A1376" s="121" t="s">
        <v>325</v>
      </c>
      <c r="B1376" s="122" t="s">
        <v>960</v>
      </c>
      <c r="C1376" s="123" t="s">
        <v>664</v>
      </c>
      <c r="D1376" s="124" t="s">
        <v>567</v>
      </c>
      <c r="E1376" s="130" t="s">
        <v>340</v>
      </c>
      <c r="F1376" s="125" t="s">
        <v>72</v>
      </c>
      <c r="G1376" s="73">
        <f t="shared" ref="G1376:G1377" si="200">G1377</f>
        <v>615550</v>
      </c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</row>
    <row r="1377" spans="1:31" s="1" customFormat="1" ht="31.5">
      <c r="A1377" s="121" t="s">
        <v>69</v>
      </c>
      <c r="B1377" s="122" t="s">
        <v>960</v>
      </c>
      <c r="C1377" s="123" t="s">
        <v>664</v>
      </c>
      <c r="D1377" s="124" t="s">
        <v>567</v>
      </c>
      <c r="E1377" s="130" t="s">
        <v>340</v>
      </c>
      <c r="F1377" s="125" t="s">
        <v>81</v>
      </c>
      <c r="G1377" s="73">
        <f t="shared" si="200"/>
        <v>615550</v>
      </c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</row>
    <row r="1378" spans="1:31" s="1" customFormat="1">
      <c r="A1378" s="121" t="s">
        <v>70</v>
      </c>
      <c r="B1378" s="122" t="s">
        <v>960</v>
      </c>
      <c r="C1378" s="123" t="s">
        <v>664</v>
      </c>
      <c r="D1378" s="124" t="s">
        <v>567</v>
      </c>
      <c r="E1378" s="130" t="s">
        <v>340</v>
      </c>
      <c r="F1378" s="125" t="s">
        <v>82</v>
      </c>
      <c r="G1378" s="120">
        <v>615550</v>
      </c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</row>
    <row r="1379" spans="1:31" s="1" customFormat="1" ht="31.5">
      <c r="A1379" s="5" t="s">
        <v>69</v>
      </c>
      <c r="B1379" s="118" t="s">
        <v>960</v>
      </c>
      <c r="C1379" s="119" t="s">
        <v>664</v>
      </c>
      <c r="D1379" s="96" t="s">
        <v>567</v>
      </c>
      <c r="E1379" s="93" t="s">
        <v>486</v>
      </c>
      <c r="F1379" s="93" t="s">
        <v>81</v>
      </c>
      <c r="G1379" s="73">
        <f>G1380</f>
        <v>1095450</v>
      </c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</row>
    <row r="1380" spans="1:31" s="1" customFormat="1">
      <c r="A1380" s="5" t="s">
        <v>70</v>
      </c>
      <c r="B1380" s="118" t="s">
        <v>960</v>
      </c>
      <c r="C1380" s="119" t="s">
        <v>664</v>
      </c>
      <c r="D1380" s="96" t="s">
        <v>567</v>
      </c>
      <c r="E1380" s="93" t="s">
        <v>486</v>
      </c>
      <c r="F1380" s="93" t="s">
        <v>82</v>
      </c>
      <c r="G1380" s="73">
        <v>1095450</v>
      </c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</row>
    <row r="1381" spans="1:31" s="1" customFormat="1" ht="31.5">
      <c r="A1381" s="5" t="s">
        <v>325</v>
      </c>
      <c r="B1381" s="118" t="s">
        <v>960</v>
      </c>
      <c r="C1381" s="119" t="s">
        <v>664</v>
      </c>
      <c r="D1381" s="96" t="s">
        <v>567</v>
      </c>
      <c r="E1381" s="93" t="s">
        <v>340</v>
      </c>
      <c r="F1381" s="93" t="s">
        <v>72</v>
      </c>
      <c r="G1381" s="73">
        <f>G1382</f>
        <v>615550</v>
      </c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</row>
    <row r="1382" spans="1:31" s="1" customFormat="1" ht="31.5">
      <c r="A1382" s="5" t="s">
        <v>69</v>
      </c>
      <c r="B1382" s="118" t="s">
        <v>960</v>
      </c>
      <c r="C1382" s="119" t="s">
        <v>664</v>
      </c>
      <c r="D1382" s="96" t="s">
        <v>567</v>
      </c>
      <c r="E1382" s="93" t="s">
        <v>340</v>
      </c>
      <c r="F1382" s="93" t="s">
        <v>81</v>
      </c>
      <c r="G1382" s="73">
        <f>G1383</f>
        <v>615550</v>
      </c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</row>
    <row r="1383" spans="1:31" s="1" customFormat="1">
      <c r="A1383" s="5" t="s">
        <v>70</v>
      </c>
      <c r="B1383" s="118" t="s">
        <v>960</v>
      </c>
      <c r="C1383" s="119" t="s">
        <v>664</v>
      </c>
      <c r="D1383" s="96" t="s">
        <v>567</v>
      </c>
      <c r="E1383" s="93" t="s">
        <v>340</v>
      </c>
      <c r="F1383" s="93" t="s">
        <v>82</v>
      </c>
      <c r="G1383" s="73">
        <v>615550</v>
      </c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</row>
    <row r="1384" spans="1:31" s="1" customFormat="1">
      <c r="A1384" s="121"/>
      <c r="B1384" s="122"/>
      <c r="C1384" s="123"/>
      <c r="D1384" s="124"/>
      <c r="E1384" s="125"/>
      <c r="F1384" s="125"/>
      <c r="G1384" s="120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</row>
    <row r="1385" spans="1:31" s="1" customFormat="1">
      <c r="A1385" s="2" t="s">
        <v>424</v>
      </c>
      <c r="B1385" s="102" t="s">
        <v>968</v>
      </c>
      <c r="C1385" s="103" t="s">
        <v>566</v>
      </c>
      <c r="D1385" s="104" t="s">
        <v>566</v>
      </c>
      <c r="E1385" s="105" t="s">
        <v>3</v>
      </c>
      <c r="F1385" s="105" t="s">
        <v>72</v>
      </c>
      <c r="G1385" s="106">
        <f>G1386+G1427+G1439+G1462</f>
        <v>194661540.64000002</v>
      </c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</row>
    <row r="1386" spans="1:31" s="149" customFormat="1">
      <c r="A1386" s="107" t="s">
        <v>73</v>
      </c>
      <c r="B1386" s="108" t="s">
        <v>968</v>
      </c>
      <c r="C1386" s="109" t="s">
        <v>567</v>
      </c>
      <c r="D1386" s="110" t="s">
        <v>566</v>
      </c>
      <c r="E1386" s="111" t="s">
        <v>3</v>
      </c>
      <c r="F1386" s="111" t="s">
        <v>72</v>
      </c>
      <c r="G1386" s="112">
        <f>G1387+G1414</f>
        <v>40279300.640000001</v>
      </c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</row>
    <row r="1387" spans="1:31" s="147" customFormat="1" ht="47.25">
      <c r="A1387" s="3" t="s">
        <v>93</v>
      </c>
      <c r="B1387" s="113" t="s">
        <v>968</v>
      </c>
      <c r="C1387" s="114" t="s">
        <v>567</v>
      </c>
      <c r="D1387" s="115" t="s">
        <v>593</v>
      </c>
      <c r="E1387" s="116" t="s">
        <v>3</v>
      </c>
      <c r="F1387" s="116" t="s">
        <v>72</v>
      </c>
      <c r="G1387" s="117">
        <f t="shared" ref="G1387:G1388" si="201">G1388</f>
        <v>39182710.640000001</v>
      </c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</row>
    <row r="1388" spans="1:31" s="1" customFormat="1">
      <c r="A1388" s="4" t="s">
        <v>342</v>
      </c>
      <c r="B1388" s="119" t="s">
        <v>968</v>
      </c>
      <c r="C1388" s="119" t="s">
        <v>567</v>
      </c>
      <c r="D1388" s="96" t="s">
        <v>593</v>
      </c>
      <c r="E1388" s="93" t="s">
        <v>347</v>
      </c>
      <c r="F1388" s="93" t="s">
        <v>72</v>
      </c>
      <c r="G1388" s="73">
        <f t="shared" si="201"/>
        <v>39182710.640000001</v>
      </c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</row>
    <row r="1389" spans="1:31" s="1" customFormat="1" ht="31.5">
      <c r="A1389" s="4" t="s">
        <v>343</v>
      </c>
      <c r="B1389" s="119" t="s">
        <v>968</v>
      </c>
      <c r="C1389" s="119" t="s">
        <v>567</v>
      </c>
      <c r="D1389" s="96" t="s">
        <v>593</v>
      </c>
      <c r="E1389" s="93" t="s">
        <v>348</v>
      </c>
      <c r="F1389" s="93" t="s">
        <v>72</v>
      </c>
      <c r="G1389" s="73">
        <f>G1390+G1400+G1404+G1411</f>
        <v>39182710.640000001</v>
      </c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</row>
    <row r="1390" spans="1:31" s="1" customFormat="1">
      <c r="A1390" s="4" t="s">
        <v>79</v>
      </c>
      <c r="B1390" s="119" t="s">
        <v>968</v>
      </c>
      <c r="C1390" s="119" t="s">
        <v>567</v>
      </c>
      <c r="D1390" s="96" t="s">
        <v>593</v>
      </c>
      <c r="E1390" s="93" t="s">
        <v>349</v>
      </c>
      <c r="F1390" s="93" t="s">
        <v>72</v>
      </c>
      <c r="G1390" s="73">
        <f>G1391+G1394+G1397</f>
        <v>3972110</v>
      </c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</row>
    <row r="1391" spans="1:31" s="1" customFormat="1">
      <c r="A1391" s="4" t="s">
        <v>84</v>
      </c>
      <c r="B1391" s="119" t="s">
        <v>968</v>
      </c>
      <c r="C1391" s="119" t="s">
        <v>567</v>
      </c>
      <c r="D1391" s="96" t="s">
        <v>593</v>
      </c>
      <c r="E1391" s="93" t="s">
        <v>349</v>
      </c>
      <c r="F1391" s="93" t="s">
        <v>85</v>
      </c>
      <c r="G1391" s="73">
        <f>G1392+G1393</f>
        <v>637100</v>
      </c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</row>
    <row r="1392" spans="1:31" s="1" customFormat="1" ht="31.5">
      <c r="A1392" s="4" t="s">
        <v>90</v>
      </c>
      <c r="B1392" s="119" t="s">
        <v>968</v>
      </c>
      <c r="C1392" s="119" t="s">
        <v>567</v>
      </c>
      <c r="D1392" s="96" t="s">
        <v>593</v>
      </c>
      <c r="E1392" s="93" t="s">
        <v>349</v>
      </c>
      <c r="F1392" s="93" t="s">
        <v>91</v>
      </c>
      <c r="G1392" s="73">
        <v>489325</v>
      </c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</row>
    <row r="1393" spans="1:31" s="1" customFormat="1" ht="31.5">
      <c r="A1393" s="4" t="s">
        <v>88</v>
      </c>
      <c r="B1393" s="119" t="s">
        <v>968</v>
      </c>
      <c r="C1393" s="119" t="s">
        <v>567</v>
      </c>
      <c r="D1393" s="96" t="s">
        <v>593</v>
      </c>
      <c r="E1393" s="93" t="s">
        <v>349</v>
      </c>
      <c r="F1393" s="93" t="s">
        <v>89</v>
      </c>
      <c r="G1393" s="73">
        <v>147775</v>
      </c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</row>
    <row r="1394" spans="1:31" s="1" customFormat="1" ht="31.5">
      <c r="A1394" s="4" t="s">
        <v>69</v>
      </c>
      <c r="B1394" s="119" t="s">
        <v>968</v>
      </c>
      <c r="C1394" s="119" t="s">
        <v>567</v>
      </c>
      <c r="D1394" s="96" t="s">
        <v>593</v>
      </c>
      <c r="E1394" s="93" t="s">
        <v>349</v>
      </c>
      <c r="F1394" s="93" t="s">
        <v>81</v>
      </c>
      <c r="G1394" s="73">
        <f>G1395+G1396</f>
        <v>3293694</v>
      </c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</row>
    <row r="1395" spans="1:31" s="1" customFormat="1">
      <c r="A1395" s="4" t="s">
        <v>70</v>
      </c>
      <c r="B1395" s="119" t="s">
        <v>968</v>
      </c>
      <c r="C1395" s="119" t="s">
        <v>567</v>
      </c>
      <c r="D1395" s="96" t="s">
        <v>593</v>
      </c>
      <c r="E1395" s="93" t="s">
        <v>349</v>
      </c>
      <c r="F1395" s="93" t="s">
        <v>82</v>
      </c>
      <c r="G1395" s="73">
        <v>2258537</v>
      </c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</row>
    <row r="1396" spans="1:31" s="1" customFormat="1">
      <c r="A1396" s="4" t="s">
        <v>344</v>
      </c>
      <c r="B1396" s="119" t="s">
        <v>968</v>
      </c>
      <c r="C1396" s="119" t="s">
        <v>567</v>
      </c>
      <c r="D1396" s="96" t="s">
        <v>593</v>
      </c>
      <c r="E1396" s="93" t="s">
        <v>349</v>
      </c>
      <c r="F1396" s="93" t="s">
        <v>350</v>
      </c>
      <c r="G1396" s="73">
        <v>1035157</v>
      </c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</row>
    <row r="1397" spans="1:31" s="1" customFormat="1">
      <c r="A1397" s="4" t="s">
        <v>95</v>
      </c>
      <c r="B1397" s="119" t="s">
        <v>968</v>
      </c>
      <c r="C1397" s="119" t="s">
        <v>567</v>
      </c>
      <c r="D1397" s="96" t="s">
        <v>593</v>
      </c>
      <c r="E1397" s="93" t="s">
        <v>349</v>
      </c>
      <c r="F1397" s="93" t="s">
        <v>110</v>
      </c>
      <c r="G1397" s="73">
        <f>G1398+G1399</f>
        <v>41316</v>
      </c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</row>
    <row r="1398" spans="1:31" s="1" customFormat="1">
      <c r="A1398" s="4" t="s">
        <v>127</v>
      </c>
      <c r="B1398" s="119" t="s">
        <v>968</v>
      </c>
      <c r="C1398" s="119" t="s">
        <v>567</v>
      </c>
      <c r="D1398" s="96" t="s">
        <v>593</v>
      </c>
      <c r="E1398" s="93" t="s">
        <v>349</v>
      </c>
      <c r="F1398" s="93" t="s">
        <v>141</v>
      </c>
      <c r="G1398" s="73">
        <v>31919</v>
      </c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</row>
    <row r="1399" spans="1:31" s="1" customFormat="1">
      <c r="A1399" s="4" t="s">
        <v>96</v>
      </c>
      <c r="B1399" s="119" t="s">
        <v>968</v>
      </c>
      <c r="C1399" s="119" t="s">
        <v>567</v>
      </c>
      <c r="D1399" s="96" t="s">
        <v>593</v>
      </c>
      <c r="E1399" s="93" t="s">
        <v>349</v>
      </c>
      <c r="F1399" s="93" t="s">
        <v>111</v>
      </c>
      <c r="G1399" s="73">
        <v>9397</v>
      </c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</row>
    <row r="1400" spans="1:31" s="1" customFormat="1" ht="31.5">
      <c r="A1400" s="4" t="s">
        <v>83</v>
      </c>
      <c r="B1400" s="119" t="s">
        <v>968</v>
      </c>
      <c r="C1400" s="119" t="s">
        <v>567</v>
      </c>
      <c r="D1400" s="96" t="s">
        <v>593</v>
      </c>
      <c r="E1400" s="93" t="s">
        <v>969</v>
      </c>
      <c r="F1400" s="93" t="s">
        <v>72</v>
      </c>
      <c r="G1400" s="73">
        <f>G1401</f>
        <v>33385280</v>
      </c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</row>
    <row r="1401" spans="1:31" s="1" customFormat="1">
      <c r="A1401" s="4" t="s">
        <v>84</v>
      </c>
      <c r="B1401" s="119" t="s">
        <v>968</v>
      </c>
      <c r="C1401" s="119" t="s">
        <v>567</v>
      </c>
      <c r="D1401" s="96" t="s">
        <v>593</v>
      </c>
      <c r="E1401" s="93" t="s">
        <v>969</v>
      </c>
      <c r="F1401" s="93" t="s">
        <v>85</v>
      </c>
      <c r="G1401" s="73">
        <f>G1402+G1403</f>
        <v>33385280</v>
      </c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</row>
    <row r="1402" spans="1:31" s="1" customFormat="1">
      <c r="A1402" s="4" t="s">
        <v>86</v>
      </c>
      <c r="B1402" s="119" t="s">
        <v>968</v>
      </c>
      <c r="C1402" s="119" t="s">
        <v>567</v>
      </c>
      <c r="D1402" s="96" t="s">
        <v>593</v>
      </c>
      <c r="E1402" s="93" t="s">
        <v>969</v>
      </c>
      <c r="F1402" s="93" t="s">
        <v>87</v>
      </c>
      <c r="G1402" s="73">
        <v>25641537</v>
      </c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</row>
    <row r="1403" spans="1:31" s="1" customFormat="1" ht="31.5">
      <c r="A1403" s="4" t="s">
        <v>88</v>
      </c>
      <c r="B1403" s="119" t="s">
        <v>968</v>
      </c>
      <c r="C1403" s="119" t="s">
        <v>567</v>
      </c>
      <c r="D1403" s="96" t="s">
        <v>593</v>
      </c>
      <c r="E1403" s="93" t="s">
        <v>969</v>
      </c>
      <c r="F1403" s="93" t="s">
        <v>89</v>
      </c>
      <c r="G1403" s="73">
        <v>7743743</v>
      </c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</row>
    <row r="1404" spans="1:31" s="1" customFormat="1" ht="31.5">
      <c r="A1404" s="4" t="s">
        <v>441</v>
      </c>
      <c r="B1404" s="119" t="s">
        <v>968</v>
      </c>
      <c r="C1404" s="119" t="s">
        <v>567</v>
      </c>
      <c r="D1404" s="96" t="s">
        <v>593</v>
      </c>
      <c r="E1404" s="93" t="s">
        <v>487</v>
      </c>
      <c r="F1404" s="93" t="s">
        <v>72</v>
      </c>
      <c r="G1404" s="73">
        <f>G1405+G1409</f>
        <v>1746018.7999999998</v>
      </c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</row>
    <row r="1405" spans="1:31" s="1" customFormat="1">
      <c r="A1405" s="4" t="s">
        <v>84</v>
      </c>
      <c r="B1405" s="119" t="s">
        <v>968</v>
      </c>
      <c r="C1405" s="119" t="s">
        <v>567</v>
      </c>
      <c r="D1405" s="96" t="s">
        <v>593</v>
      </c>
      <c r="E1405" s="93" t="s">
        <v>487</v>
      </c>
      <c r="F1405" s="93" t="s">
        <v>85</v>
      </c>
      <c r="G1405" s="73">
        <f>G1406+G1407+G1408</f>
        <v>1647960.93</v>
      </c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</row>
    <row r="1406" spans="1:31" s="1" customFormat="1">
      <c r="A1406" s="4" t="s">
        <v>86</v>
      </c>
      <c r="B1406" s="119" t="s">
        <v>968</v>
      </c>
      <c r="C1406" s="119" t="s">
        <v>567</v>
      </c>
      <c r="D1406" s="96" t="s">
        <v>593</v>
      </c>
      <c r="E1406" s="93" t="s">
        <v>487</v>
      </c>
      <c r="F1406" s="93" t="s">
        <v>87</v>
      </c>
      <c r="G1406" s="73">
        <v>1227420</v>
      </c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</row>
    <row r="1407" spans="1:31" s="1" customFormat="1" ht="31.5">
      <c r="A1407" s="4" t="s">
        <v>90</v>
      </c>
      <c r="B1407" s="119" t="s">
        <v>968</v>
      </c>
      <c r="C1407" s="119" t="s">
        <v>567</v>
      </c>
      <c r="D1407" s="96" t="s">
        <v>593</v>
      </c>
      <c r="E1407" s="93" t="s">
        <v>487</v>
      </c>
      <c r="F1407" s="93" t="s">
        <v>91</v>
      </c>
      <c r="G1407" s="73">
        <v>38295</v>
      </c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</row>
    <row r="1408" spans="1:31" s="1" customFormat="1" ht="31.5">
      <c r="A1408" s="4" t="s">
        <v>88</v>
      </c>
      <c r="B1408" s="119" t="s">
        <v>968</v>
      </c>
      <c r="C1408" s="119" t="s">
        <v>567</v>
      </c>
      <c r="D1408" s="96" t="s">
        <v>593</v>
      </c>
      <c r="E1408" s="93" t="s">
        <v>487</v>
      </c>
      <c r="F1408" s="93" t="s">
        <v>89</v>
      </c>
      <c r="G1408" s="73">
        <v>382245.93</v>
      </c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</row>
    <row r="1409" spans="1:31" s="1" customFormat="1" ht="31.5">
      <c r="A1409" s="4" t="s">
        <v>69</v>
      </c>
      <c r="B1409" s="119" t="s">
        <v>968</v>
      </c>
      <c r="C1409" s="119" t="s">
        <v>567</v>
      </c>
      <c r="D1409" s="96" t="s">
        <v>593</v>
      </c>
      <c r="E1409" s="93" t="s">
        <v>487</v>
      </c>
      <c r="F1409" s="93" t="s">
        <v>81</v>
      </c>
      <c r="G1409" s="73">
        <f t="shared" ref="G1409" si="202">G1410</f>
        <v>98057.87</v>
      </c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</row>
    <row r="1410" spans="1:31" s="1" customFormat="1">
      <c r="A1410" s="4" t="s">
        <v>70</v>
      </c>
      <c r="B1410" s="119" t="s">
        <v>968</v>
      </c>
      <c r="C1410" s="119" t="s">
        <v>567</v>
      </c>
      <c r="D1410" s="96" t="s">
        <v>593</v>
      </c>
      <c r="E1410" s="93" t="s">
        <v>487</v>
      </c>
      <c r="F1410" s="93" t="s">
        <v>82</v>
      </c>
      <c r="G1410" s="73">
        <v>98057.87</v>
      </c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</row>
    <row r="1411" spans="1:31" s="1" customFormat="1" ht="31.5">
      <c r="A1411" s="4" t="s">
        <v>962</v>
      </c>
      <c r="B1411" s="119" t="str">
        <f t="shared" ref="B1411:D1413" si="203">B1400</f>
        <v>618</v>
      </c>
      <c r="C1411" s="119" t="str">
        <f t="shared" si="203"/>
        <v>01</v>
      </c>
      <c r="D1411" s="96" t="str">
        <f t="shared" si="203"/>
        <v>04</v>
      </c>
      <c r="E1411" s="93" t="s">
        <v>970</v>
      </c>
      <c r="F1411" s="93" t="s">
        <v>72</v>
      </c>
      <c r="G1411" s="73">
        <f t="shared" ref="G1411:G1412" si="204">G1412</f>
        <v>79301.84</v>
      </c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</row>
    <row r="1412" spans="1:31" s="1" customFormat="1" ht="31.5">
      <c r="A1412" s="4" t="s">
        <v>69</v>
      </c>
      <c r="B1412" s="119" t="str">
        <f t="shared" si="203"/>
        <v>618</v>
      </c>
      <c r="C1412" s="119" t="str">
        <f t="shared" si="203"/>
        <v>01</v>
      </c>
      <c r="D1412" s="96" t="str">
        <f t="shared" si="203"/>
        <v>04</v>
      </c>
      <c r="E1412" s="93" t="s">
        <v>970</v>
      </c>
      <c r="F1412" s="93" t="s">
        <v>81</v>
      </c>
      <c r="G1412" s="73">
        <f t="shared" si="204"/>
        <v>79301.84</v>
      </c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</row>
    <row r="1413" spans="1:31" s="1" customFormat="1">
      <c r="A1413" s="4" t="s">
        <v>70</v>
      </c>
      <c r="B1413" s="119" t="str">
        <f t="shared" si="203"/>
        <v>618</v>
      </c>
      <c r="C1413" s="119" t="str">
        <f t="shared" si="203"/>
        <v>01</v>
      </c>
      <c r="D1413" s="96" t="str">
        <f t="shared" si="203"/>
        <v>04</v>
      </c>
      <c r="E1413" s="93" t="s">
        <v>970</v>
      </c>
      <c r="F1413" s="93" t="s">
        <v>82</v>
      </c>
      <c r="G1413" s="73">
        <v>79301.84</v>
      </c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</row>
    <row r="1414" spans="1:31" s="1" customFormat="1">
      <c r="A1414" s="5" t="s">
        <v>97</v>
      </c>
      <c r="B1414" s="118" t="s">
        <v>968</v>
      </c>
      <c r="C1414" s="119" t="s">
        <v>567</v>
      </c>
      <c r="D1414" s="96" t="s">
        <v>674</v>
      </c>
      <c r="E1414" s="93" t="s">
        <v>3</v>
      </c>
      <c r="F1414" s="93" t="s">
        <v>72</v>
      </c>
      <c r="G1414" s="73">
        <f>G1415+G1422</f>
        <v>1096590</v>
      </c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</row>
    <row r="1415" spans="1:31" s="147" customFormat="1" ht="31.5">
      <c r="A1415" s="146" t="s">
        <v>121</v>
      </c>
      <c r="B1415" s="114" t="s">
        <v>968</v>
      </c>
      <c r="C1415" s="114" t="s">
        <v>567</v>
      </c>
      <c r="D1415" s="115" t="s">
        <v>674</v>
      </c>
      <c r="E1415" s="116" t="s">
        <v>135</v>
      </c>
      <c r="F1415" s="116" t="s">
        <v>72</v>
      </c>
      <c r="G1415" s="117">
        <f t="shared" ref="G1415:G1418" si="205">G1416</f>
        <v>396590</v>
      </c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</row>
    <row r="1416" spans="1:31" s="1" customFormat="1" ht="47.25">
      <c r="A1416" s="4" t="s">
        <v>122</v>
      </c>
      <c r="B1416" s="119" t="s">
        <v>968</v>
      </c>
      <c r="C1416" s="119" t="s">
        <v>567</v>
      </c>
      <c r="D1416" s="96" t="s">
        <v>674</v>
      </c>
      <c r="E1416" s="93" t="s">
        <v>136</v>
      </c>
      <c r="F1416" s="93" t="s">
        <v>72</v>
      </c>
      <c r="G1416" s="73">
        <f t="shared" si="205"/>
        <v>396590</v>
      </c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</row>
    <row r="1417" spans="1:31" s="1" customFormat="1" ht="31.5">
      <c r="A1417" s="4" t="s">
        <v>123</v>
      </c>
      <c r="B1417" s="119" t="s">
        <v>968</v>
      </c>
      <c r="C1417" s="119" t="s">
        <v>567</v>
      </c>
      <c r="D1417" s="96" t="s">
        <v>674</v>
      </c>
      <c r="E1417" s="93" t="s">
        <v>137</v>
      </c>
      <c r="F1417" s="93" t="s">
        <v>72</v>
      </c>
      <c r="G1417" s="73">
        <f t="shared" si="205"/>
        <v>396590</v>
      </c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</row>
    <row r="1418" spans="1:31" s="1" customFormat="1" ht="31.5">
      <c r="A1418" s="4" t="s">
        <v>310</v>
      </c>
      <c r="B1418" s="119" t="s">
        <v>968</v>
      </c>
      <c r="C1418" s="119" t="s">
        <v>567</v>
      </c>
      <c r="D1418" s="96" t="s">
        <v>674</v>
      </c>
      <c r="E1418" s="93" t="s">
        <v>329</v>
      </c>
      <c r="F1418" s="93" t="s">
        <v>72</v>
      </c>
      <c r="G1418" s="73">
        <f t="shared" si="205"/>
        <v>396590</v>
      </c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</row>
    <row r="1419" spans="1:31" s="1" customFormat="1" ht="31.5">
      <c r="A1419" s="4" t="s">
        <v>69</v>
      </c>
      <c r="B1419" s="119" t="s">
        <v>968</v>
      </c>
      <c r="C1419" s="119" t="s">
        <v>567</v>
      </c>
      <c r="D1419" s="96" t="s">
        <v>674</v>
      </c>
      <c r="E1419" s="93" t="s">
        <v>329</v>
      </c>
      <c r="F1419" s="93" t="s">
        <v>81</v>
      </c>
      <c r="G1419" s="73">
        <f>G1420+G1421</f>
        <v>396590</v>
      </c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</row>
    <row r="1420" spans="1:31" s="1" customFormat="1">
      <c r="A1420" s="4" t="s">
        <v>70</v>
      </c>
      <c r="B1420" s="119" t="s">
        <v>968</v>
      </c>
      <c r="C1420" s="119" t="s">
        <v>567</v>
      </c>
      <c r="D1420" s="96" t="s">
        <v>674</v>
      </c>
      <c r="E1420" s="93" t="s">
        <v>329</v>
      </c>
      <c r="F1420" s="93" t="s">
        <v>82</v>
      </c>
      <c r="G1420" s="73">
        <v>206825</v>
      </c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</row>
    <row r="1421" spans="1:31" s="1" customFormat="1">
      <c r="A1421" s="4" t="s">
        <v>344</v>
      </c>
      <c r="B1421" s="119" t="s">
        <v>968</v>
      </c>
      <c r="C1421" s="119" t="s">
        <v>567</v>
      </c>
      <c r="D1421" s="96" t="s">
        <v>674</v>
      </c>
      <c r="E1421" s="93" t="s">
        <v>329</v>
      </c>
      <c r="F1421" s="93" t="s">
        <v>350</v>
      </c>
      <c r="G1421" s="73">
        <v>189765</v>
      </c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</row>
    <row r="1422" spans="1:31" s="1" customFormat="1" ht="31.5">
      <c r="A1422" s="4" t="s">
        <v>130</v>
      </c>
      <c r="B1422" s="119" t="s">
        <v>968</v>
      </c>
      <c r="C1422" s="119" t="s">
        <v>567</v>
      </c>
      <c r="D1422" s="96" t="s">
        <v>674</v>
      </c>
      <c r="E1422" s="93" t="s">
        <v>143</v>
      </c>
      <c r="F1422" s="93" t="s">
        <v>72</v>
      </c>
      <c r="G1422" s="73">
        <f t="shared" ref="G1422:G1425" si="206">G1423</f>
        <v>700000</v>
      </c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</row>
    <row r="1423" spans="1:31" s="1" customFormat="1">
      <c r="A1423" s="4" t="s">
        <v>131</v>
      </c>
      <c r="B1423" s="119" t="s">
        <v>968</v>
      </c>
      <c r="C1423" s="119" t="s">
        <v>567</v>
      </c>
      <c r="D1423" s="96" t="s">
        <v>674</v>
      </c>
      <c r="E1423" s="93" t="s">
        <v>144</v>
      </c>
      <c r="F1423" s="93" t="s">
        <v>72</v>
      </c>
      <c r="G1423" s="73">
        <f t="shared" si="206"/>
        <v>700000</v>
      </c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</row>
    <row r="1424" spans="1:31" s="1" customFormat="1" ht="47.25">
      <c r="A1424" s="4" t="s">
        <v>964</v>
      </c>
      <c r="B1424" s="119" t="s">
        <v>968</v>
      </c>
      <c r="C1424" s="119" t="s">
        <v>567</v>
      </c>
      <c r="D1424" s="96" t="s">
        <v>674</v>
      </c>
      <c r="E1424" s="93" t="s">
        <v>965</v>
      </c>
      <c r="F1424" s="93" t="s">
        <v>72</v>
      </c>
      <c r="G1424" s="73">
        <f t="shared" si="206"/>
        <v>700000</v>
      </c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</row>
    <row r="1425" spans="1:31" s="1" customFormat="1" ht="31.5">
      <c r="A1425" s="4" t="s">
        <v>69</v>
      </c>
      <c r="B1425" s="119" t="s">
        <v>968</v>
      </c>
      <c r="C1425" s="119" t="s">
        <v>567</v>
      </c>
      <c r="D1425" s="96" t="s">
        <v>674</v>
      </c>
      <c r="E1425" s="93" t="s">
        <v>965</v>
      </c>
      <c r="F1425" s="93" t="s">
        <v>81</v>
      </c>
      <c r="G1425" s="73">
        <f t="shared" si="206"/>
        <v>700000</v>
      </c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</row>
    <row r="1426" spans="1:31" s="1" customFormat="1">
      <c r="A1426" s="4" t="s">
        <v>70</v>
      </c>
      <c r="B1426" s="119" t="s">
        <v>968</v>
      </c>
      <c r="C1426" s="119" t="s">
        <v>567</v>
      </c>
      <c r="D1426" s="96" t="s">
        <v>674</v>
      </c>
      <c r="E1426" s="93" t="s">
        <v>965</v>
      </c>
      <c r="F1426" s="93" t="s">
        <v>82</v>
      </c>
      <c r="G1426" s="73">
        <v>700000</v>
      </c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</row>
    <row r="1427" spans="1:31" s="149" customFormat="1">
      <c r="A1427" s="107" t="s">
        <v>62</v>
      </c>
      <c r="B1427" s="108" t="s">
        <v>968</v>
      </c>
      <c r="C1427" s="109" t="s">
        <v>593</v>
      </c>
      <c r="D1427" s="110" t="s">
        <v>566</v>
      </c>
      <c r="E1427" s="111" t="s">
        <v>3</v>
      </c>
      <c r="F1427" s="111" t="s">
        <v>72</v>
      </c>
      <c r="G1427" s="112">
        <f t="shared" ref="G1427:G1429" si="207">G1428</f>
        <v>74606729.960000008</v>
      </c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</row>
    <row r="1428" spans="1:31" s="147" customFormat="1">
      <c r="A1428" s="3" t="s">
        <v>311</v>
      </c>
      <c r="B1428" s="113" t="s">
        <v>968</v>
      </c>
      <c r="C1428" s="114" t="s">
        <v>593</v>
      </c>
      <c r="D1428" s="115" t="s">
        <v>799</v>
      </c>
      <c r="E1428" s="116" t="s">
        <v>3</v>
      </c>
      <c r="F1428" s="116" t="s">
        <v>72</v>
      </c>
      <c r="G1428" s="117">
        <f t="shared" si="207"/>
        <v>74606729.960000008</v>
      </c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</row>
    <row r="1429" spans="1:31" s="1" customFormat="1" ht="47.25">
      <c r="A1429" s="4" t="s">
        <v>312</v>
      </c>
      <c r="B1429" s="119" t="s">
        <v>968</v>
      </c>
      <c r="C1429" s="119" t="s">
        <v>593</v>
      </c>
      <c r="D1429" s="96" t="s">
        <v>799</v>
      </c>
      <c r="E1429" s="93" t="s">
        <v>63</v>
      </c>
      <c r="F1429" s="93" t="s">
        <v>72</v>
      </c>
      <c r="G1429" s="73">
        <f t="shared" si="207"/>
        <v>74606729.960000008</v>
      </c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</row>
    <row r="1430" spans="1:31" s="1" customFormat="1" ht="47.25">
      <c r="A1430" s="4" t="s">
        <v>313</v>
      </c>
      <c r="B1430" s="119" t="s">
        <v>968</v>
      </c>
      <c r="C1430" s="119" t="s">
        <v>593</v>
      </c>
      <c r="D1430" s="96" t="s">
        <v>799</v>
      </c>
      <c r="E1430" s="93" t="s">
        <v>330</v>
      </c>
      <c r="F1430" s="93" t="s">
        <v>72</v>
      </c>
      <c r="G1430" s="73">
        <f>G1431</f>
        <v>74606729.960000008</v>
      </c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</row>
    <row r="1431" spans="1:31" s="1" customFormat="1" ht="47.25">
      <c r="A1431" s="4" t="s">
        <v>314</v>
      </c>
      <c r="B1431" s="119" t="s">
        <v>968</v>
      </c>
      <c r="C1431" s="119" t="s">
        <v>593</v>
      </c>
      <c r="D1431" s="96" t="s">
        <v>799</v>
      </c>
      <c r="E1431" s="93" t="s">
        <v>331</v>
      </c>
      <c r="F1431" s="93" t="s">
        <v>72</v>
      </c>
      <c r="G1431" s="73">
        <f>G1432+G1435</f>
        <v>74606729.960000008</v>
      </c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</row>
    <row r="1432" spans="1:31" s="1" customFormat="1" ht="31.5">
      <c r="A1432" s="4" t="s">
        <v>315</v>
      </c>
      <c r="B1432" s="119" t="s">
        <v>968</v>
      </c>
      <c r="C1432" s="119" t="s">
        <v>593</v>
      </c>
      <c r="D1432" s="96" t="s">
        <v>799</v>
      </c>
      <c r="E1432" s="93" t="s">
        <v>332</v>
      </c>
      <c r="F1432" s="93" t="s">
        <v>72</v>
      </c>
      <c r="G1432" s="73">
        <f t="shared" ref="G1432:G1433" si="208">G1433</f>
        <v>12311399.960000001</v>
      </c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</row>
    <row r="1433" spans="1:31" s="1" customFormat="1" ht="31.5">
      <c r="A1433" s="4" t="s">
        <v>69</v>
      </c>
      <c r="B1433" s="119" t="s">
        <v>968</v>
      </c>
      <c r="C1433" s="119" t="s">
        <v>593</v>
      </c>
      <c r="D1433" s="96" t="s">
        <v>799</v>
      </c>
      <c r="E1433" s="93" t="s">
        <v>332</v>
      </c>
      <c r="F1433" s="93" t="s">
        <v>81</v>
      </c>
      <c r="G1433" s="73">
        <f t="shared" si="208"/>
        <v>12311399.960000001</v>
      </c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</row>
    <row r="1434" spans="1:31" s="1" customFormat="1">
      <c r="A1434" s="4" t="s">
        <v>70</v>
      </c>
      <c r="B1434" s="119" t="s">
        <v>968</v>
      </c>
      <c r="C1434" s="119" t="s">
        <v>593</v>
      </c>
      <c r="D1434" s="96" t="s">
        <v>799</v>
      </c>
      <c r="E1434" s="93" t="s">
        <v>332</v>
      </c>
      <c r="F1434" s="93" t="s">
        <v>82</v>
      </c>
      <c r="G1434" s="73">
        <v>12311399.960000001</v>
      </c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</row>
    <row r="1435" spans="1:31" s="1" customFormat="1">
      <c r="A1435" s="4" t="s">
        <v>316</v>
      </c>
      <c r="B1435" s="119" t="s">
        <v>968</v>
      </c>
      <c r="C1435" s="119" t="s">
        <v>593</v>
      </c>
      <c r="D1435" s="96" t="s">
        <v>799</v>
      </c>
      <c r="E1435" s="93" t="s">
        <v>333</v>
      </c>
      <c r="F1435" s="93" t="s">
        <v>72</v>
      </c>
      <c r="G1435" s="73">
        <f>G1436</f>
        <v>62295330</v>
      </c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</row>
    <row r="1436" spans="1:31" s="1" customFormat="1" ht="31.5">
      <c r="A1436" s="4" t="s">
        <v>69</v>
      </c>
      <c r="B1436" s="119" t="s">
        <v>968</v>
      </c>
      <c r="C1436" s="119" t="s">
        <v>593</v>
      </c>
      <c r="D1436" s="96" t="s">
        <v>799</v>
      </c>
      <c r="E1436" s="93" t="s">
        <v>333</v>
      </c>
      <c r="F1436" s="93" t="s">
        <v>81</v>
      </c>
      <c r="G1436" s="73">
        <f>G1437+G1438</f>
        <v>62295330</v>
      </c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</row>
    <row r="1437" spans="1:31" s="1" customFormat="1">
      <c r="A1437" s="4" t="s">
        <v>70</v>
      </c>
      <c r="B1437" s="119" t="s">
        <v>968</v>
      </c>
      <c r="C1437" s="119" t="s">
        <v>593</v>
      </c>
      <c r="D1437" s="96" t="s">
        <v>799</v>
      </c>
      <c r="E1437" s="93" t="s">
        <v>333</v>
      </c>
      <c r="F1437" s="93" t="s">
        <v>82</v>
      </c>
      <c r="G1437" s="73">
        <v>62285220</v>
      </c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</row>
    <row r="1438" spans="1:31" s="1" customFormat="1">
      <c r="A1438" s="4" t="s">
        <v>344</v>
      </c>
      <c r="B1438" s="119" t="s">
        <v>968</v>
      </c>
      <c r="C1438" s="119" t="s">
        <v>593</v>
      </c>
      <c r="D1438" s="96" t="s">
        <v>799</v>
      </c>
      <c r="E1438" s="93" t="s">
        <v>333</v>
      </c>
      <c r="F1438" s="93" t="s">
        <v>350</v>
      </c>
      <c r="G1438" s="73">
        <v>10110</v>
      </c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</row>
    <row r="1439" spans="1:31" s="149" customFormat="1">
      <c r="A1439" s="107" t="s">
        <v>66</v>
      </c>
      <c r="B1439" s="108" t="s">
        <v>968</v>
      </c>
      <c r="C1439" s="109" t="s">
        <v>600</v>
      </c>
      <c r="D1439" s="110" t="s">
        <v>566</v>
      </c>
      <c r="E1439" s="111" t="s">
        <v>3</v>
      </c>
      <c r="F1439" s="111" t="s">
        <v>72</v>
      </c>
      <c r="G1439" s="112">
        <f>G1440+G1448</f>
        <v>78295510.040000007</v>
      </c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</row>
    <row r="1440" spans="1:31" s="147" customFormat="1">
      <c r="A1440" s="3" t="s">
        <v>317</v>
      </c>
      <c r="B1440" s="113" t="s">
        <v>968</v>
      </c>
      <c r="C1440" s="114" t="s">
        <v>600</v>
      </c>
      <c r="D1440" s="115" t="s">
        <v>567</v>
      </c>
      <c r="E1440" s="116" t="s">
        <v>3</v>
      </c>
      <c r="F1440" s="116" t="s">
        <v>72</v>
      </c>
      <c r="G1440" s="117">
        <f t="shared" ref="G1440:G1444" si="209">G1441</f>
        <v>1167075.52</v>
      </c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</row>
    <row r="1441" spans="1:31" s="1" customFormat="1" ht="47.25">
      <c r="A1441" s="4" t="s">
        <v>312</v>
      </c>
      <c r="B1441" s="119" t="s">
        <v>968</v>
      </c>
      <c r="C1441" s="119" t="s">
        <v>600</v>
      </c>
      <c r="D1441" s="96" t="s">
        <v>567</v>
      </c>
      <c r="E1441" s="93" t="s">
        <v>63</v>
      </c>
      <c r="F1441" s="93" t="s">
        <v>72</v>
      </c>
      <c r="G1441" s="73">
        <f t="shared" si="209"/>
        <v>1167075.52</v>
      </c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</row>
    <row r="1442" spans="1:31" s="1" customFormat="1" ht="31.5">
      <c r="A1442" s="4" t="s">
        <v>318</v>
      </c>
      <c r="B1442" s="119" t="s">
        <v>968</v>
      </c>
      <c r="C1442" s="119" t="s">
        <v>600</v>
      </c>
      <c r="D1442" s="96" t="s">
        <v>567</v>
      </c>
      <c r="E1442" s="93" t="s">
        <v>334</v>
      </c>
      <c r="F1442" s="93" t="s">
        <v>72</v>
      </c>
      <c r="G1442" s="73">
        <f t="shared" si="209"/>
        <v>1167075.52</v>
      </c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</row>
    <row r="1443" spans="1:31" s="1" customFormat="1" ht="31.5">
      <c r="A1443" s="4" t="s">
        <v>319</v>
      </c>
      <c r="B1443" s="119" t="s">
        <v>968</v>
      </c>
      <c r="C1443" s="119" t="s">
        <v>600</v>
      </c>
      <c r="D1443" s="96" t="s">
        <v>567</v>
      </c>
      <c r="E1443" s="93" t="s">
        <v>335</v>
      </c>
      <c r="F1443" s="93" t="s">
        <v>72</v>
      </c>
      <c r="G1443" s="73">
        <f t="shared" si="209"/>
        <v>1167075.52</v>
      </c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</row>
    <row r="1444" spans="1:31" s="1" customFormat="1">
      <c r="A1444" s="4" t="s">
        <v>320</v>
      </c>
      <c r="B1444" s="119" t="s">
        <v>968</v>
      </c>
      <c r="C1444" s="119" t="s">
        <v>600</v>
      </c>
      <c r="D1444" s="96" t="s">
        <v>567</v>
      </c>
      <c r="E1444" s="93" t="s">
        <v>336</v>
      </c>
      <c r="F1444" s="93" t="s">
        <v>72</v>
      </c>
      <c r="G1444" s="73">
        <f t="shared" si="209"/>
        <v>1167075.52</v>
      </c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</row>
    <row r="1445" spans="1:31" s="1" customFormat="1" ht="31.5">
      <c r="A1445" s="4" t="s">
        <v>69</v>
      </c>
      <c r="B1445" s="119" t="s">
        <v>968</v>
      </c>
      <c r="C1445" s="119" t="s">
        <v>600</v>
      </c>
      <c r="D1445" s="96" t="s">
        <v>567</v>
      </c>
      <c r="E1445" s="93" t="s">
        <v>336</v>
      </c>
      <c r="F1445" s="93" t="s">
        <v>81</v>
      </c>
      <c r="G1445" s="73">
        <f>G1446+G1447</f>
        <v>1167075.52</v>
      </c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</row>
    <row r="1446" spans="1:31" s="1" customFormat="1" ht="31.5">
      <c r="A1446" s="4" t="s">
        <v>321</v>
      </c>
      <c r="B1446" s="119" t="s">
        <v>968</v>
      </c>
      <c r="C1446" s="119" t="s">
        <v>600</v>
      </c>
      <c r="D1446" s="96" t="s">
        <v>567</v>
      </c>
      <c r="E1446" s="93" t="s">
        <v>336</v>
      </c>
      <c r="F1446" s="93" t="s">
        <v>337</v>
      </c>
      <c r="G1446" s="73">
        <v>590408</v>
      </c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</row>
    <row r="1447" spans="1:31" s="1" customFormat="1">
      <c r="A1447" s="4" t="s">
        <v>70</v>
      </c>
      <c r="B1447" s="119" t="s">
        <v>968</v>
      </c>
      <c r="C1447" s="119" t="s">
        <v>600</v>
      </c>
      <c r="D1447" s="96" t="s">
        <v>567</v>
      </c>
      <c r="E1447" s="93" t="s">
        <v>336</v>
      </c>
      <c r="F1447" s="93" t="s">
        <v>82</v>
      </c>
      <c r="G1447" s="73">
        <v>576667.52</v>
      </c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</row>
    <row r="1448" spans="1:31" s="147" customFormat="1">
      <c r="A1448" s="3" t="s">
        <v>67</v>
      </c>
      <c r="B1448" s="113" t="s">
        <v>968</v>
      </c>
      <c r="C1448" s="114" t="s">
        <v>600</v>
      </c>
      <c r="D1448" s="115" t="s">
        <v>568</v>
      </c>
      <c r="E1448" s="116" t="s">
        <v>3</v>
      </c>
      <c r="F1448" s="116" t="s">
        <v>72</v>
      </c>
      <c r="G1448" s="117">
        <f t="shared" ref="G1448:G1452" si="210">G1449</f>
        <v>77128434.520000011</v>
      </c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</row>
    <row r="1449" spans="1:31" s="1" customFormat="1" ht="47.25">
      <c r="A1449" s="4" t="s">
        <v>312</v>
      </c>
      <c r="B1449" s="119" t="s">
        <v>968</v>
      </c>
      <c r="C1449" s="119" t="s">
        <v>600</v>
      </c>
      <c r="D1449" s="96" t="s">
        <v>568</v>
      </c>
      <c r="E1449" s="93" t="s">
        <v>63</v>
      </c>
      <c r="F1449" s="93" t="s">
        <v>72</v>
      </c>
      <c r="G1449" s="73">
        <f t="shared" si="210"/>
        <v>77128434.520000011</v>
      </c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</row>
    <row r="1450" spans="1:31" s="1" customFormat="1">
      <c r="A1450" s="4" t="s">
        <v>322</v>
      </c>
      <c r="B1450" s="119" t="s">
        <v>968</v>
      </c>
      <c r="C1450" s="119" t="s">
        <v>600</v>
      </c>
      <c r="D1450" s="96" t="s">
        <v>568</v>
      </c>
      <c r="E1450" s="93" t="s">
        <v>64</v>
      </c>
      <c r="F1450" s="93" t="s">
        <v>72</v>
      </c>
      <c r="G1450" s="73">
        <f t="shared" si="210"/>
        <v>77128434.520000011</v>
      </c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</row>
    <row r="1451" spans="1:31" s="1" customFormat="1">
      <c r="A1451" s="4" t="s">
        <v>323</v>
      </c>
      <c r="B1451" s="119" t="s">
        <v>968</v>
      </c>
      <c r="C1451" s="119" t="s">
        <v>600</v>
      </c>
      <c r="D1451" s="96" t="s">
        <v>568</v>
      </c>
      <c r="E1451" s="93" t="s">
        <v>65</v>
      </c>
      <c r="F1451" s="93" t="s">
        <v>72</v>
      </c>
      <c r="G1451" s="73">
        <f>G1452+G1456+G1459</f>
        <v>77128434.520000011</v>
      </c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</row>
    <row r="1452" spans="1:31" s="1" customFormat="1">
      <c r="A1452" s="4" t="s">
        <v>68</v>
      </c>
      <c r="B1452" s="119" t="s">
        <v>968</v>
      </c>
      <c r="C1452" s="119" t="s">
        <v>600</v>
      </c>
      <c r="D1452" s="96" t="s">
        <v>568</v>
      </c>
      <c r="E1452" s="93" t="s">
        <v>338</v>
      </c>
      <c r="F1452" s="93" t="s">
        <v>72</v>
      </c>
      <c r="G1452" s="73">
        <f t="shared" si="210"/>
        <v>54424144.520000003</v>
      </c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</row>
    <row r="1453" spans="1:31" s="1" customFormat="1" ht="31.5">
      <c r="A1453" s="4" t="s">
        <v>69</v>
      </c>
      <c r="B1453" s="119" t="s">
        <v>968</v>
      </c>
      <c r="C1453" s="119" t="s">
        <v>600</v>
      </c>
      <c r="D1453" s="96" t="s">
        <v>568</v>
      </c>
      <c r="E1453" s="93" t="s">
        <v>338</v>
      </c>
      <c r="F1453" s="93" t="s">
        <v>81</v>
      </c>
      <c r="G1453" s="73">
        <f>G1454+G1455</f>
        <v>54424144.520000003</v>
      </c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</row>
    <row r="1454" spans="1:31" s="1" customFormat="1">
      <c r="A1454" s="4" t="s">
        <v>70</v>
      </c>
      <c r="B1454" s="119" t="s">
        <v>968</v>
      </c>
      <c r="C1454" s="119" t="s">
        <v>600</v>
      </c>
      <c r="D1454" s="96" t="s">
        <v>568</v>
      </c>
      <c r="E1454" s="93" t="s">
        <v>338</v>
      </c>
      <c r="F1454" s="93" t="s">
        <v>82</v>
      </c>
      <c r="G1454" s="73">
        <v>52330159.07</v>
      </c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</row>
    <row r="1455" spans="1:31" s="1" customFormat="1">
      <c r="A1455" s="4" t="s">
        <v>344</v>
      </c>
      <c r="B1455" s="119" t="s">
        <v>968</v>
      </c>
      <c r="C1455" s="119" t="s">
        <v>600</v>
      </c>
      <c r="D1455" s="96" t="s">
        <v>568</v>
      </c>
      <c r="E1455" s="93" t="s">
        <v>338</v>
      </c>
      <c r="F1455" s="93" t="s">
        <v>350</v>
      </c>
      <c r="G1455" s="73">
        <v>2093985.45</v>
      </c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</row>
    <row r="1456" spans="1:31" s="1" customFormat="1">
      <c r="A1456" s="4" t="s">
        <v>324</v>
      </c>
      <c r="B1456" s="119" t="s">
        <v>968</v>
      </c>
      <c r="C1456" s="119" t="s">
        <v>600</v>
      </c>
      <c r="D1456" s="96" t="s">
        <v>568</v>
      </c>
      <c r="E1456" s="93" t="s">
        <v>339</v>
      </c>
      <c r="F1456" s="93" t="s">
        <v>72</v>
      </c>
      <c r="G1456" s="73">
        <f t="shared" ref="G1456:G1457" si="211">G1457</f>
        <v>941720</v>
      </c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</row>
    <row r="1457" spans="1:31" s="1" customFormat="1" ht="31.5">
      <c r="A1457" s="4" t="s">
        <v>69</v>
      </c>
      <c r="B1457" s="119" t="s">
        <v>968</v>
      </c>
      <c r="C1457" s="119" t="s">
        <v>600</v>
      </c>
      <c r="D1457" s="96" t="s">
        <v>568</v>
      </c>
      <c r="E1457" s="93" t="s">
        <v>339</v>
      </c>
      <c r="F1457" s="93" t="s">
        <v>81</v>
      </c>
      <c r="G1457" s="73">
        <f t="shared" si="211"/>
        <v>941720</v>
      </c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</row>
    <row r="1458" spans="1:31" s="1" customFormat="1">
      <c r="A1458" s="4" t="s">
        <v>70</v>
      </c>
      <c r="B1458" s="119" t="s">
        <v>968</v>
      </c>
      <c r="C1458" s="119" t="s">
        <v>600</v>
      </c>
      <c r="D1458" s="96" t="s">
        <v>568</v>
      </c>
      <c r="E1458" s="93" t="s">
        <v>339</v>
      </c>
      <c r="F1458" s="93" t="s">
        <v>82</v>
      </c>
      <c r="G1458" s="73">
        <v>941720</v>
      </c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</row>
    <row r="1459" spans="1:31" s="1" customFormat="1" ht="31.5">
      <c r="A1459" s="4" t="s">
        <v>966</v>
      </c>
      <c r="B1459" s="119"/>
      <c r="C1459" s="119"/>
      <c r="D1459" s="96"/>
      <c r="E1459" s="93" t="s">
        <v>967</v>
      </c>
      <c r="F1459" s="93" t="s">
        <v>72</v>
      </c>
      <c r="G1459" s="73">
        <f t="shared" ref="G1459:G1460" si="212">G1460</f>
        <v>21762570</v>
      </c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</row>
    <row r="1460" spans="1:31" s="1" customFormat="1" ht="31.5">
      <c r="A1460" s="4" t="s">
        <v>69</v>
      </c>
      <c r="B1460" s="119" t="s">
        <v>968</v>
      </c>
      <c r="C1460" s="119" t="s">
        <v>600</v>
      </c>
      <c r="D1460" s="96" t="s">
        <v>568</v>
      </c>
      <c r="E1460" s="93" t="s">
        <v>967</v>
      </c>
      <c r="F1460" s="93" t="s">
        <v>81</v>
      </c>
      <c r="G1460" s="73">
        <f t="shared" si="212"/>
        <v>21762570</v>
      </c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</row>
    <row r="1461" spans="1:31" s="1" customFormat="1">
      <c r="A1461" s="4" t="s">
        <v>70</v>
      </c>
      <c r="B1461" s="119" t="s">
        <v>968</v>
      </c>
      <c r="C1461" s="119" t="s">
        <v>600</v>
      </c>
      <c r="D1461" s="96" t="s">
        <v>568</v>
      </c>
      <c r="E1461" s="93" t="s">
        <v>967</v>
      </c>
      <c r="F1461" s="93" t="s">
        <v>82</v>
      </c>
      <c r="G1461" s="73">
        <v>21762570</v>
      </c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</row>
    <row r="1462" spans="1:31" s="149" customFormat="1">
      <c r="A1462" s="107" t="s">
        <v>228</v>
      </c>
      <c r="B1462" s="108" t="s">
        <v>968</v>
      </c>
      <c r="C1462" s="109" t="s">
        <v>664</v>
      </c>
      <c r="D1462" s="110" t="s">
        <v>566</v>
      </c>
      <c r="E1462" s="111" t="s">
        <v>3</v>
      </c>
      <c r="F1462" s="111" t="s">
        <v>72</v>
      </c>
      <c r="G1462" s="112">
        <f t="shared" ref="G1462:G1468" si="213">G1463</f>
        <v>1480000</v>
      </c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</row>
    <row r="1463" spans="1:31" s="147" customFormat="1">
      <c r="A1463" s="3" t="s">
        <v>229</v>
      </c>
      <c r="B1463" s="113" t="s">
        <v>968</v>
      </c>
      <c r="C1463" s="114" t="s">
        <v>664</v>
      </c>
      <c r="D1463" s="115" t="s">
        <v>567</v>
      </c>
      <c r="E1463" s="116" t="s">
        <v>3</v>
      </c>
      <c r="F1463" s="116" t="s">
        <v>72</v>
      </c>
      <c r="G1463" s="117">
        <f t="shared" si="213"/>
        <v>1480000</v>
      </c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</row>
    <row r="1464" spans="1:31" s="1" customFormat="1">
      <c r="A1464" s="4" t="s">
        <v>222</v>
      </c>
      <c r="B1464" s="118" t="s">
        <v>968</v>
      </c>
      <c r="C1464" s="119" t="s">
        <v>664</v>
      </c>
      <c r="D1464" s="96" t="s">
        <v>567</v>
      </c>
      <c r="E1464" s="93" t="s">
        <v>237</v>
      </c>
      <c r="F1464" s="93" t="s">
        <v>72</v>
      </c>
      <c r="G1464" s="73">
        <f t="shared" si="213"/>
        <v>1480000</v>
      </c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</row>
    <row r="1465" spans="1:31" s="1" customFormat="1" ht="47.25">
      <c r="A1465" s="4" t="s">
        <v>252</v>
      </c>
      <c r="B1465" s="119" t="s">
        <v>968</v>
      </c>
      <c r="C1465" s="119" t="s">
        <v>664</v>
      </c>
      <c r="D1465" s="96" t="s">
        <v>567</v>
      </c>
      <c r="E1465" s="93" t="s">
        <v>272</v>
      </c>
      <c r="F1465" s="93" t="s">
        <v>72</v>
      </c>
      <c r="G1465" s="73">
        <f t="shared" si="213"/>
        <v>1480000</v>
      </c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</row>
    <row r="1466" spans="1:31" s="1" customFormat="1" ht="63">
      <c r="A1466" s="4" t="s">
        <v>253</v>
      </c>
      <c r="B1466" s="119" t="s">
        <v>968</v>
      </c>
      <c r="C1466" s="119" t="s">
        <v>664</v>
      </c>
      <c r="D1466" s="96" t="s">
        <v>567</v>
      </c>
      <c r="E1466" s="93" t="s">
        <v>273</v>
      </c>
      <c r="F1466" s="93" t="s">
        <v>72</v>
      </c>
      <c r="G1466" s="73">
        <f>G1467+G1470</f>
        <v>1480000</v>
      </c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</row>
    <row r="1467" spans="1:31" s="1" customFormat="1">
      <c r="A1467" s="4" t="s">
        <v>484</v>
      </c>
      <c r="B1467" s="119" t="s">
        <v>968</v>
      </c>
      <c r="C1467" s="119" t="s">
        <v>664</v>
      </c>
      <c r="D1467" s="96" t="s">
        <v>567</v>
      </c>
      <c r="E1467" s="93" t="s">
        <v>486</v>
      </c>
      <c r="F1467" s="93" t="s">
        <v>72</v>
      </c>
      <c r="G1467" s="73">
        <f t="shared" si="213"/>
        <v>919000</v>
      </c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</row>
    <row r="1468" spans="1:31" s="1" customFormat="1" ht="31.5">
      <c r="A1468" s="4" t="s">
        <v>69</v>
      </c>
      <c r="B1468" s="119" t="s">
        <v>968</v>
      </c>
      <c r="C1468" s="119" t="s">
        <v>664</v>
      </c>
      <c r="D1468" s="96" t="s">
        <v>567</v>
      </c>
      <c r="E1468" s="93" t="s">
        <v>486</v>
      </c>
      <c r="F1468" s="93" t="s">
        <v>81</v>
      </c>
      <c r="G1468" s="73">
        <f t="shared" si="213"/>
        <v>919000</v>
      </c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</row>
    <row r="1469" spans="1:31" s="1" customFormat="1">
      <c r="A1469" s="4" t="s">
        <v>70</v>
      </c>
      <c r="B1469" s="119" t="s">
        <v>968</v>
      </c>
      <c r="C1469" s="119" t="s">
        <v>664</v>
      </c>
      <c r="D1469" s="96" t="s">
        <v>567</v>
      </c>
      <c r="E1469" s="93" t="s">
        <v>486</v>
      </c>
      <c r="F1469" s="93" t="s">
        <v>82</v>
      </c>
      <c r="G1469" s="73">
        <v>919000</v>
      </c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</row>
    <row r="1470" spans="1:31" s="1" customFormat="1" ht="31.5">
      <c r="A1470" s="4" t="s">
        <v>325</v>
      </c>
      <c r="B1470" s="119" t="s">
        <v>968</v>
      </c>
      <c r="C1470" s="119" t="s">
        <v>664</v>
      </c>
      <c r="D1470" s="96" t="s">
        <v>567</v>
      </c>
      <c r="E1470" s="93" t="s">
        <v>340</v>
      </c>
      <c r="F1470" s="93" t="s">
        <v>72</v>
      </c>
      <c r="G1470" s="73">
        <f t="shared" ref="G1470:G1471" si="214">G1471</f>
        <v>561000</v>
      </c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</row>
    <row r="1471" spans="1:31" s="1" customFormat="1" ht="31.5">
      <c r="A1471" s="4" t="s">
        <v>69</v>
      </c>
      <c r="B1471" s="119" t="s">
        <v>968</v>
      </c>
      <c r="C1471" s="119" t="s">
        <v>664</v>
      </c>
      <c r="D1471" s="96" t="s">
        <v>567</v>
      </c>
      <c r="E1471" s="93" t="s">
        <v>340</v>
      </c>
      <c r="F1471" s="93" t="s">
        <v>81</v>
      </c>
      <c r="G1471" s="73">
        <f t="shared" si="214"/>
        <v>561000</v>
      </c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</row>
    <row r="1472" spans="1:31" s="1" customFormat="1">
      <c r="A1472" s="4" t="s">
        <v>70</v>
      </c>
      <c r="B1472" s="119" t="s">
        <v>968</v>
      </c>
      <c r="C1472" s="119" t="s">
        <v>664</v>
      </c>
      <c r="D1472" s="96" t="s">
        <v>567</v>
      </c>
      <c r="E1472" s="93" t="s">
        <v>340</v>
      </c>
      <c r="F1472" s="93" t="s">
        <v>82</v>
      </c>
      <c r="G1472" s="73">
        <v>561000</v>
      </c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</row>
    <row r="1473" spans="1:31" s="1" customFormat="1">
      <c r="A1473" s="121"/>
      <c r="B1473" s="122"/>
      <c r="C1473" s="123"/>
      <c r="D1473" s="124"/>
      <c r="E1473" s="125"/>
      <c r="F1473" s="125"/>
      <c r="G1473" s="120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</row>
    <row r="1474" spans="1:31" s="1" customFormat="1">
      <c r="A1474" s="2" t="s">
        <v>357</v>
      </c>
      <c r="B1474" s="102" t="s">
        <v>971</v>
      </c>
      <c r="C1474" s="103" t="s">
        <v>566</v>
      </c>
      <c r="D1474" s="104" t="s">
        <v>566</v>
      </c>
      <c r="E1474" s="105" t="s">
        <v>3</v>
      </c>
      <c r="F1474" s="105" t="s">
        <v>72</v>
      </c>
      <c r="G1474" s="106">
        <f>G1475+G1520+G1539+G1571</f>
        <v>357227461.80000001</v>
      </c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</row>
    <row r="1475" spans="1:31" s="149" customFormat="1">
      <c r="A1475" s="107" t="s">
        <v>73</v>
      </c>
      <c r="B1475" s="108" t="s">
        <v>971</v>
      </c>
      <c r="C1475" s="109" t="s">
        <v>567</v>
      </c>
      <c r="D1475" s="110" t="s">
        <v>566</v>
      </c>
      <c r="E1475" s="111" t="s">
        <v>3</v>
      </c>
      <c r="F1475" s="111" t="s">
        <v>72</v>
      </c>
      <c r="G1475" s="112">
        <f>G1476+G1504</f>
        <v>57143361.840000004</v>
      </c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</row>
    <row r="1476" spans="1:31" s="147" customFormat="1" ht="47.25">
      <c r="A1476" s="3" t="s">
        <v>93</v>
      </c>
      <c r="B1476" s="113" t="s">
        <v>971</v>
      </c>
      <c r="C1476" s="114" t="s">
        <v>567</v>
      </c>
      <c r="D1476" s="115" t="s">
        <v>593</v>
      </c>
      <c r="E1476" s="116" t="s">
        <v>3</v>
      </c>
      <c r="F1476" s="116" t="s">
        <v>72</v>
      </c>
      <c r="G1476" s="117">
        <f t="shared" ref="G1476:G1477" si="215">G1477</f>
        <v>55289701.840000004</v>
      </c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</row>
    <row r="1477" spans="1:31" s="1" customFormat="1">
      <c r="A1477" s="4" t="s">
        <v>353</v>
      </c>
      <c r="B1477" s="119" t="s">
        <v>971</v>
      </c>
      <c r="C1477" s="119" t="s">
        <v>567</v>
      </c>
      <c r="D1477" s="96" t="s">
        <v>593</v>
      </c>
      <c r="E1477" s="93" t="s">
        <v>355</v>
      </c>
      <c r="F1477" s="93" t="s">
        <v>72</v>
      </c>
      <c r="G1477" s="73">
        <f t="shared" si="215"/>
        <v>55289701.840000004</v>
      </c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</row>
    <row r="1478" spans="1:31" s="1" customFormat="1" ht="31.5">
      <c r="A1478" s="4" t="s">
        <v>354</v>
      </c>
      <c r="B1478" s="119" t="s">
        <v>971</v>
      </c>
      <c r="C1478" s="119" t="s">
        <v>567</v>
      </c>
      <c r="D1478" s="96" t="s">
        <v>593</v>
      </c>
      <c r="E1478" s="93" t="s">
        <v>356</v>
      </c>
      <c r="F1478" s="93" t="s">
        <v>72</v>
      </c>
      <c r="G1478" s="73">
        <f>G1501+G1494+G1490+G1479</f>
        <v>55289701.840000004</v>
      </c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</row>
    <row r="1479" spans="1:31" s="1" customFormat="1">
      <c r="A1479" s="4" t="s">
        <v>79</v>
      </c>
      <c r="B1479" s="119" t="s">
        <v>971</v>
      </c>
      <c r="C1479" s="119" t="s">
        <v>567</v>
      </c>
      <c r="D1479" s="96" t="s">
        <v>593</v>
      </c>
      <c r="E1479" s="93" t="s">
        <v>972</v>
      </c>
      <c r="F1479" s="93" t="s">
        <v>72</v>
      </c>
      <c r="G1479" s="73">
        <f>G1480+G1483+G1486</f>
        <v>5182560</v>
      </c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</row>
    <row r="1480" spans="1:31" s="1" customFormat="1">
      <c r="A1480" s="4" t="s">
        <v>84</v>
      </c>
      <c r="B1480" s="119" t="s">
        <v>971</v>
      </c>
      <c r="C1480" s="119" t="s">
        <v>567</v>
      </c>
      <c r="D1480" s="96" t="s">
        <v>593</v>
      </c>
      <c r="E1480" s="93" t="s">
        <v>972</v>
      </c>
      <c r="F1480" s="93" t="s">
        <v>85</v>
      </c>
      <c r="G1480" s="73">
        <f t="shared" ref="G1480" si="216">G1481+G1482</f>
        <v>853170</v>
      </c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</row>
    <row r="1481" spans="1:31" s="1" customFormat="1" ht="31.5">
      <c r="A1481" s="4" t="s">
        <v>90</v>
      </c>
      <c r="B1481" s="119" t="s">
        <v>971</v>
      </c>
      <c r="C1481" s="119" t="s">
        <v>567</v>
      </c>
      <c r="D1481" s="96" t="s">
        <v>593</v>
      </c>
      <c r="E1481" s="93" t="s">
        <v>972</v>
      </c>
      <c r="F1481" s="93" t="s">
        <v>91</v>
      </c>
      <c r="G1481" s="73">
        <v>655275</v>
      </c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</row>
    <row r="1482" spans="1:31" s="1" customFormat="1" ht="31.5">
      <c r="A1482" s="4" t="s">
        <v>88</v>
      </c>
      <c r="B1482" s="119" t="s">
        <v>971</v>
      </c>
      <c r="C1482" s="119" t="s">
        <v>567</v>
      </c>
      <c r="D1482" s="96" t="s">
        <v>593</v>
      </c>
      <c r="E1482" s="93" t="s">
        <v>972</v>
      </c>
      <c r="F1482" s="93" t="s">
        <v>89</v>
      </c>
      <c r="G1482" s="73">
        <v>197895</v>
      </c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</row>
    <row r="1483" spans="1:31" s="1" customFormat="1" ht="31.5">
      <c r="A1483" s="4" t="s">
        <v>69</v>
      </c>
      <c r="B1483" s="119" t="s">
        <v>971</v>
      </c>
      <c r="C1483" s="119" t="s">
        <v>567</v>
      </c>
      <c r="D1483" s="96" t="s">
        <v>593</v>
      </c>
      <c r="E1483" s="93" t="s">
        <v>972</v>
      </c>
      <c r="F1483" s="93" t="s">
        <v>81</v>
      </c>
      <c r="G1483" s="73">
        <f t="shared" ref="G1483" si="217">G1484+G1485</f>
        <v>4054160</v>
      </c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</row>
    <row r="1484" spans="1:31" s="1" customFormat="1">
      <c r="A1484" s="4" t="s">
        <v>70</v>
      </c>
      <c r="B1484" s="119" t="s">
        <v>971</v>
      </c>
      <c r="C1484" s="119" t="s">
        <v>567</v>
      </c>
      <c r="D1484" s="96" t="s">
        <v>593</v>
      </c>
      <c r="E1484" s="93" t="s">
        <v>972</v>
      </c>
      <c r="F1484" s="93" t="s">
        <v>82</v>
      </c>
      <c r="G1484" s="73">
        <v>2986211</v>
      </c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</row>
    <row r="1485" spans="1:31" s="1" customFormat="1">
      <c r="A1485" s="4" t="s">
        <v>344</v>
      </c>
      <c r="B1485" s="119" t="s">
        <v>971</v>
      </c>
      <c r="C1485" s="119" t="s">
        <v>567</v>
      </c>
      <c r="D1485" s="96" t="s">
        <v>593</v>
      </c>
      <c r="E1485" s="93" t="s">
        <v>972</v>
      </c>
      <c r="F1485" s="93" t="s">
        <v>350</v>
      </c>
      <c r="G1485" s="73">
        <v>1067949</v>
      </c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</row>
    <row r="1486" spans="1:31" s="1" customFormat="1">
      <c r="A1486" s="4" t="s">
        <v>95</v>
      </c>
      <c r="B1486" s="119" t="s">
        <v>971</v>
      </c>
      <c r="C1486" s="119" t="s">
        <v>567</v>
      </c>
      <c r="D1486" s="96" t="s">
        <v>593</v>
      </c>
      <c r="E1486" s="93" t="s">
        <v>972</v>
      </c>
      <c r="F1486" s="93" t="s">
        <v>110</v>
      </c>
      <c r="G1486" s="73">
        <f t="shared" ref="G1486" si="218">G1487+G1488+G1489</f>
        <v>275230</v>
      </c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</row>
    <row r="1487" spans="1:31" s="1" customFormat="1">
      <c r="A1487" s="4" t="s">
        <v>127</v>
      </c>
      <c r="B1487" s="119" t="s">
        <v>971</v>
      </c>
      <c r="C1487" s="119" t="s">
        <v>567</v>
      </c>
      <c r="D1487" s="96" t="s">
        <v>593</v>
      </c>
      <c r="E1487" s="93" t="s">
        <v>972</v>
      </c>
      <c r="F1487" s="93" t="s">
        <v>141</v>
      </c>
      <c r="G1487" s="73">
        <v>260000</v>
      </c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</row>
    <row r="1488" spans="1:31" s="1" customFormat="1">
      <c r="A1488" s="4" t="s">
        <v>96</v>
      </c>
      <c r="B1488" s="119" t="s">
        <v>971</v>
      </c>
      <c r="C1488" s="119" t="s">
        <v>567</v>
      </c>
      <c r="D1488" s="96" t="s">
        <v>593</v>
      </c>
      <c r="E1488" s="93" t="s">
        <v>972</v>
      </c>
      <c r="F1488" s="93" t="s">
        <v>111</v>
      </c>
      <c r="G1488" s="73">
        <v>13641</v>
      </c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</row>
    <row r="1489" spans="1:31" s="1" customFormat="1">
      <c r="A1489" s="4" t="s">
        <v>98</v>
      </c>
      <c r="B1489" s="119" t="s">
        <v>971</v>
      </c>
      <c r="C1489" s="119" t="s">
        <v>567</v>
      </c>
      <c r="D1489" s="96" t="s">
        <v>593</v>
      </c>
      <c r="E1489" s="93" t="s">
        <v>972</v>
      </c>
      <c r="F1489" s="93" t="s">
        <v>112</v>
      </c>
      <c r="G1489" s="73">
        <v>1589</v>
      </c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</row>
    <row r="1490" spans="1:31" s="1" customFormat="1" ht="31.5">
      <c r="A1490" s="4" t="s">
        <v>83</v>
      </c>
      <c r="B1490" s="119" t="s">
        <v>971</v>
      </c>
      <c r="C1490" s="119" t="s">
        <v>567</v>
      </c>
      <c r="D1490" s="96" t="s">
        <v>593</v>
      </c>
      <c r="E1490" s="93" t="s">
        <v>973</v>
      </c>
      <c r="F1490" s="93" t="s">
        <v>72</v>
      </c>
      <c r="G1490" s="73">
        <f t="shared" ref="G1490" si="219">G1491</f>
        <v>47825720</v>
      </c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</row>
    <row r="1491" spans="1:31" s="1" customFormat="1">
      <c r="A1491" s="4" t="s">
        <v>84</v>
      </c>
      <c r="B1491" s="119" t="s">
        <v>971</v>
      </c>
      <c r="C1491" s="119" t="s">
        <v>567</v>
      </c>
      <c r="D1491" s="96" t="s">
        <v>593</v>
      </c>
      <c r="E1491" s="93" t="s">
        <v>973</v>
      </c>
      <c r="F1491" s="93" t="s">
        <v>85</v>
      </c>
      <c r="G1491" s="73">
        <f t="shared" ref="G1491" si="220">G1492+G1493</f>
        <v>47825720</v>
      </c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</row>
    <row r="1492" spans="1:31" s="1" customFormat="1">
      <c r="A1492" s="4" t="s">
        <v>86</v>
      </c>
      <c r="B1492" s="119" t="s">
        <v>971</v>
      </c>
      <c r="C1492" s="119" t="s">
        <v>567</v>
      </c>
      <c r="D1492" s="96" t="s">
        <v>593</v>
      </c>
      <c r="E1492" s="93" t="s">
        <v>973</v>
      </c>
      <c r="F1492" s="93" t="s">
        <v>87</v>
      </c>
      <c r="G1492" s="73">
        <v>36732506</v>
      </c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</row>
    <row r="1493" spans="1:31" s="1" customFormat="1" ht="31.5">
      <c r="A1493" s="4" t="s">
        <v>88</v>
      </c>
      <c r="B1493" s="119" t="s">
        <v>971</v>
      </c>
      <c r="C1493" s="119" t="s">
        <v>567</v>
      </c>
      <c r="D1493" s="96" t="s">
        <v>593</v>
      </c>
      <c r="E1493" s="93" t="s">
        <v>973</v>
      </c>
      <c r="F1493" s="93" t="s">
        <v>89</v>
      </c>
      <c r="G1493" s="73">
        <v>11093214</v>
      </c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</row>
    <row r="1494" spans="1:31" s="1" customFormat="1" ht="31.5">
      <c r="A1494" s="4" t="s">
        <v>441</v>
      </c>
      <c r="B1494" s="119" t="s">
        <v>971</v>
      </c>
      <c r="C1494" s="119" t="s">
        <v>567</v>
      </c>
      <c r="D1494" s="96" t="s">
        <v>593</v>
      </c>
      <c r="E1494" s="93" t="s">
        <v>489</v>
      </c>
      <c r="F1494" s="93" t="s">
        <v>72</v>
      </c>
      <c r="G1494" s="73">
        <f>G1495+G1499</f>
        <v>2199280</v>
      </c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</row>
    <row r="1495" spans="1:31" s="1" customFormat="1">
      <c r="A1495" s="4" t="s">
        <v>84</v>
      </c>
      <c r="B1495" s="119" t="s">
        <v>971</v>
      </c>
      <c r="C1495" s="119" t="s">
        <v>567</v>
      </c>
      <c r="D1495" s="96" t="s">
        <v>593</v>
      </c>
      <c r="E1495" s="93" t="s">
        <v>489</v>
      </c>
      <c r="F1495" s="93" t="s">
        <v>85</v>
      </c>
      <c r="G1495" s="73">
        <f t="shared" ref="G1495" si="221">G1496+G1497+G1498</f>
        <v>2073000.16</v>
      </c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</row>
    <row r="1496" spans="1:31" s="1" customFormat="1">
      <c r="A1496" s="4" t="s">
        <v>86</v>
      </c>
      <c r="B1496" s="119" t="s">
        <v>971</v>
      </c>
      <c r="C1496" s="119" t="s">
        <v>567</v>
      </c>
      <c r="D1496" s="96" t="s">
        <v>593</v>
      </c>
      <c r="E1496" s="93" t="s">
        <v>489</v>
      </c>
      <c r="F1496" s="93" t="s">
        <v>87</v>
      </c>
      <c r="G1496" s="73">
        <v>1541106</v>
      </c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</row>
    <row r="1497" spans="1:31" s="1" customFormat="1" ht="31.5">
      <c r="A1497" s="4" t="s">
        <v>90</v>
      </c>
      <c r="B1497" s="119" t="s">
        <v>971</v>
      </c>
      <c r="C1497" s="119" t="s">
        <v>567</v>
      </c>
      <c r="D1497" s="96" t="s">
        <v>593</v>
      </c>
      <c r="E1497" s="93" t="s">
        <v>489</v>
      </c>
      <c r="F1497" s="93" t="s">
        <v>91</v>
      </c>
      <c r="G1497" s="73">
        <v>51060</v>
      </c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</row>
    <row r="1498" spans="1:31" s="1" customFormat="1" ht="31.5">
      <c r="A1498" s="4" t="s">
        <v>88</v>
      </c>
      <c r="B1498" s="119" t="s">
        <v>971</v>
      </c>
      <c r="C1498" s="119" t="s">
        <v>567</v>
      </c>
      <c r="D1498" s="96" t="s">
        <v>593</v>
      </c>
      <c r="E1498" s="93" t="s">
        <v>489</v>
      </c>
      <c r="F1498" s="93" t="s">
        <v>89</v>
      </c>
      <c r="G1498" s="73">
        <v>480834.16</v>
      </c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</row>
    <row r="1499" spans="1:31" s="1" customFormat="1" ht="31.5">
      <c r="A1499" s="4" t="s">
        <v>69</v>
      </c>
      <c r="B1499" s="119" t="s">
        <v>971</v>
      </c>
      <c r="C1499" s="119" t="s">
        <v>567</v>
      </c>
      <c r="D1499" s="96" t="s">
        <v>593</v>
      </c>
      <c r="E1499" s="93" t="s">
        <v>489</v>
      </c>
      <c r="F1499" s="93" t="s">
        <v>81</v>
      </c>
      <c r="G1499" s="73">
        <f>G1500</f>
        <v>126279.84</v>
      </c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</row>
    <row r="1500" spans="1:31" s="1" customFormat="1">
      <c r="A1500" s="4" t="s">
        <v>70</v>
      </c>
      <c r="B1500" s="119" t="s">
        <v>971</v>
      </c>
      <c r="C1500" s="119" t="s">
        <v>567</v>
      </c>
      <c r="D1500" s="96" t="s">
        <v>593</v>
      </c>
      <c r="E1500" s="93" t="s">
        <v>489</v>
      </c>
      <c r="F1500" s="93" t="s">
        <v>82</v>
      </c>
      <c r="G1500" s="73">
        <v>126279.84</v>
      </c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</row>
    <row r="1501" spans="1:31" s="1" customFormat="1" ht="31.5">
      <c r="A1501" s="4" t="s">
        <v>962</v>
      </c>
      <c r="B1501" s="119" t="s">
        <v>971</v>
      </c>
      <c r="C1501" s="119" t="s">
        <v>567</v>
      </c>
      <c r="D1501" s="96" t="s">
        <v>593</v>
      </c>
      <c r="E1501" s="93" t="s">
        <v>974</v>
      </c>
      <c r="F1501" s="93" t="s">
        <v>72</v>
      </c>
      <c r="G1501" s="73">
        <f t="shared" ref="G1501" si="222">G1502</f>
        <v>82141.84</v>
      </c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</row>
    <row r="1502" spans="1:31" s="1" customFormat="1" ht="31.5">
      <c r="A1502" s="4" t="s">
        <v>69</v>
      </c>
      <c r="B1502" s="119" t="s">
        <v>971</v>
      </c>
      <c r="C1502" s="119" t="s">
        <v>567</v>
      </c>
      <c r="D1502" s="96" t="s">
        <v>593</v>
      </c>
      <c r="E1502" s="93" t="s">
        <v>974</v>
      </c>
      <c r="F1502" s="93" t="s">
        <v>81</v>
      </c>
      <c r="G1502" s="73">
        <v>82141.84</v>
      </c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</row>
    <row r="1503" spans="1:31" s="1" customFormat="1">
      <c r="A1503" s="4" t="s">
        <v>70</v>
      </c>
      <c r="B1503" s="119" t="s">
        <v>971</v>
      </c>
      <c r="C1503" s="119" t="s">
        <v>567</v>
      </c>
      <c r="D1503" s="96" t="s">
        <v>593</v>
      </c>
      <c r="E1503" s="93" t="s">
        <v>974</v>
      </c>
      <c r="F1503" s="93" t="s">
        <v>82</v>
      </c>
      <c r="G1503" s="73">
        <v>82141.84</v>
      </c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</row>
    <row r="1504" spans="1:31" s="1" customFormat="1">
      <c r="A1504" s="5" t="s">
        <v>97</v>
      </c>
      <c r="B1504" s="118" t="s">
        <v>971</v>
      </c>
      <c r="C1504" s="119" t="s">
        <v>567</v>
      </c>
      <c r="D1504" s="96" t="s">
        <v>674</v>
      </c>
      <c r="E1504" s="93" t="s">
        <v>3</v>
      </c>
      <c r="F1504" s="93" t="s">
        <v>72</v>
      </c>
      <c r="G1504" s="73">
        <f>G1505+G1515</f>
        <v>1853660</v>
      </c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</row>
    <row r="1505" spans="1:31" s="1" customFormat="1" ht="31.5">
      <c r="A1505" s="4" t="s">
        <v>121</v>
      </c>
      <c r="B1505" s="119" t="s">
        <v>971</v>
      </c>
      <c r="C1505" s="119" t="s">
        <v>567</v>
      </c>
      <c r="D1505" s="96" t="s">
        <v>674</v>
      </c>
      <c r="E1505" s="93" t="s">
        <v>135</v>
      </c>
      <c r="F1505" s="93" t="s">
        <v>72</v>
      </c>
      <c r="G1505" s="73">
        <f t="shared" ref="G1505:G1508" si="223">G1506</f>
        <v>1153660</v>
      </c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</row>
    <row r="1506" spans="1:31" s="1" customFormat="1" ht="47.25">
      <c r="A1506" s="4" t="s">
        <v>122</v>
      </c>
      <c r="B1506" s="119" t="s">
        <v>971</v>
      </c>
      <c r="C1506" s="119" t="s">
        <v>567</v>
      </c>
      <c r="D1506" s="96" t="s">
        <v>674</v>
      </c>
      <c r="E1506" s="93" t="s">
        <v>136</v>
      </c>
      <c r="F1506" s="93" t="s">
        <v>72</v>
      </c>
      <c r="G1506" s="73">
        <f t="shared" si="223"/>
        <v>1153660</v>
      </c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</row>
    <row r="1507" spans="1:31" s="1" customFormat="1" ht="31.5">
      <c r="A1507" s="4" t="s">
        <v>123</v>
      </c>
      <c r="B1507" s="119" t="s">
        <v>971</v>
      </c>
      <c r="C1507" s="119" t="s">
        <v>567</v>
      </c>
      <c r="D1507" s="96" t="s">
        <v>674</v>
      </c>
      <c r="E1507" s="93" t="s">
        <v>137</v>
      </c>
      <c r="F1507" s="93" t="s">
        <v>72</v>
      </c>
      <c r="G1507" s="73">
        <f>G1508+G1512</f>
        <v>1153660</v>
      </c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</row>
    <row r="1508" spans="1:31" s="1" customFormat="1" ht="31.5">
      <c r="A1508" s="4" t="s">
        <v>310</v>
      </c>
      <c r="B1508" s="119" t="s">
        <v>971</v>
      </c>
      <c r="C1508" s="119" t="s">
        <v>567</v>
      </c>
      <c r="D1508" s="96" t="s">
        <v>674</v>
      </c>
      <c r="E1508" s="93" t="s">
        <v>329</v>
      </c>
      <c r="F1508" s="93" t="s">
        <v>72</v>
      </c>
      <c r="G1508" s="73">
        <f t="shared" si="223"/>
        <v>1053500</v>
      </c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</row>
    <row r="1509" spans="1:31" s="1" customFormat="1" ht="31.5">
      <c r="A1509" s="4" t="s">
        <v>69</v>
      </c>
      <c r="B1509" s="119" t="s">
        <v>971</v>
      </c>
      <c r="C1509" s="119" t="s">
        <v>567</v>
      </c>
      <c r="D1509" s="96" t="s">
        <v>674</v>
      </c>
      <c r="E1509" s="93" t="s">
        <v>329</v>
      </c>
      <c r="F1509" s="93" t="s">
        <v>81</v>
      </c>
      <c r="G1509" s="73">
        <f>G1510+G1511</f>
        <v>1053500</v>
      </c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</row>
    <row r="1510" spans="1:31" s="1" customFormat="1">
      <c r="A1510" s="4" t="s">
        <v>70</v>
      </c>
      <c r="B1510" s="119" t="s">
        <v>971</v>
      </c>
      <c r="C1510" s="119" t="s">
        <v>567</v>
      </c>
      <c r="D1510" s="96" t="s">
        <v>674</v>
      </c>
      <c r="E1510" s="93" t="s">
        <v>329</v>
      </c>
      <c r="F1510" s="93" t="s">
        <v>82</v>
      </c>
      <c r="G1510" s="73">
        <v>352750</v>
      </c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</row>
    <row r="1511" spans="1:31" s="1" customFormat="1">
      <c r="A1511" s="4" t="s">
        <v>344</v>
      </c>
      <c r="B1511" s="119" t="s">
        <v>971</v>
      </c>
      <c r="C1511" s="119" t="s">
        <v>567</v>
      </c>
      <c r="D1511" s="96" t="s">
        <v>674</v>
      </c>
      <c r="E1511" s="93" t="s">
        <v>329</v>
      </c>
      <c r="F1511" s="93" t="s">
        <v>350</v>
      </c>
      <c r="G1511" s="73">
        <v>700750</v>
      </c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</row>
    <row r="1512" spans="1:31" s="1" customFormat="1" ht="31.5">
      <c r="A1512" s="4" t="s">
        <v>474</v>
      </c>
      <c r="B1512" s="119" t="s">
        <v>971</v>
      </c>
      <c r="C1512" s="119" t="s">
        <v>567</v>
      </c>
      <c r="D1512" s="96" t="s">
        <v>674</v>
      </c>
      <c r="E1512" s="93" t="s">
        <v>479</v>
      </c>
      <c r="F1512" s="93" t="s">
        <v>72</v>
      </c>
      <c r="G1512" s="73">
        <f t="shared" ref="G1512:G1513" si="224">G1513</f>
        <v>100160</v>
      </c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</row>
    <row r="1513" spans="1:31" s="1" customFormat="1" ht="31.5">
      <c r="A1513" s="4" t="s">
        <v>69</v>
      </c>
      <c r="B1513" s="119" t="s">
        <v>971</v>
      </c>
      <c r="C1513" s="119" t="s">
        <v>567</v>
      </c>
      <c r="D1513" s="96" t="s">
        <v>674</v>
      </c>
      <c r="E1513" s="93" t="s">
        <v>479</v>
      </c>
      <c r="F1513" s="93" t="s">
        <v>81</v>
      </c>
      <c r="G1513" s="73">
        <f t="shared" si="224"/>
        <v>100160</v>
      </c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</row>
    <row r="1514" spans="1:31" s="1" customFormat="1">
      <c r="A1514" s="4" t="s">
        <v>70</v>
      </c>
      <c r="B1514" s="119" t="s">
        <v>971</v>
      </c>
      <c r="C1514" s="119" t="s">
        <v>567</v>
      </c>
      <c r="D1514" s="96" t="s">
        <v>674</v>
      </c>
      <c r="E1514" s="93" t="s">
        <v>479</v>
      </c>
      <c r="F1514" s="93" t="s">
        <v>82</v>
      </c>
      <c r="G1514" s="73">
        <v>100160</v>
      </c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</row>
    <row r="1515" spans="1:31" s="1" customFormat="1" ht="31.5">
      <c r="A1515" s="4" t="s">
        <v>130</v>
      </c>
      <c r="B1515" s="119" t="s">
        <v>971</v>
      </c>
      <c r="C1515" s="119" t="s">
        <v>567</v>
      </c>
      <c r="D1515" s="96" t="s">
        <v>674</v>
      </c>
      <c r="E1515" s="93" t="s">
        <v>143</v>
      </c>
      <c r="F1515" s="93" t="s">
        <v>72</v>
      </c>
      <c r="G1515" s="73">
        <f t="shared" ref="G1515:G1518" si="225">G1516</f>
        <v>700000</v>
      </c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</row>
    <row r="1516" spans="1:31" s="1" customFormat="1">
      <c r="A1516" s="4" t="s">
        <v>131</v>
      </c>
      <c r="B1516" s="119" t="s">
        <v>971</v>
      </c>
      <c r="C1516" s="119" t="s">
        <v>567</v>
      </c>
      <c r="D1516" s="96" t="s">
        <v>674</v>
      </c>
      <c r="E1516" s="93" t="s">
        <v>144</v>
      </c>
      <c r="F1516" s="93" t="s">
        <v>72</v>
      </c>
      <c r="G1516" s="73">
        <f t="shared" si="225"/>
        <v>700000</v>
      </c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</row>
    <row r="1517" spans="1:31" s="1" customFormat="1" ht="47.25">
      <c r="A1517" s="4" t="s">
        <v>964</v>
      </c>
      <c r="B1517" s="119" t="s">
        <v>971</v>
      </c>
      <c r="C1517" s="119" t="s">
        <v>567</v>
      </c>
      <c r="D1517" s="96" t="s">
        <v>674</v>
      </c>
      <c r="E1517" s="93" t="s">
        <v>965</v>
      </c>
      <c r="F1517" s="93" t="s">
        <v>72</v>
      </c>
      <c r="G1517" s="73">
        <f t="shared" si="225"/>
        <v>700000</v>
      </c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</row>
    <row r="1518" spans="1:31" s="1" customFormat="1" ht="31.5">
      <c r="A1518" s="4" t="s">
        <v>69</v>
      </c>
      <c r="B1518" s="119" t="s">
        <v>971</v>
      </c>
      <c r="C1518" s="119" t="s">
        <v>567</v>
      </c>
      <c r="D1518" s="96" t="s">
        <v>674</v>
      </c>
      <c r="E1518" s="93" t="s">
        <v>965</v>
      </c>
      <c r="F1518" s="93" t="s">
        <v>81</v>
      </c>
      <c r="G1518" s="73">
        <f t="shared" si="225"/>
        <v>700000</v>
      </c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</row>
    <row r="1519" spans="1:31" s="1" customFormat="1">
      <c r="A1519" s="4" t="s">
        <v>70</v>
      </c>
      <c r="B1519" s="119" t="s">
        <v>971</v>
      </c>
      <c r="C1519" s="119" t="s">
        <v>593</v>
      </c>
      <c r="D1519" s="96" t="s">
        <v>566</v>
      </c>
      <c r="E1519" s="93" t="s">
        <v>965</v>
      </c>
      <c r="F1519" s="93" t="s">
        <v>82</v>
      </c>
      <c r="G1519" s="73">
        <v>700000</v>
      </c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</row>
    <row r="1520" spans="1:31" s="149" customFormat="1">
      <c r="A1520" s="107" t="s">
        <v>62</v>
      </c>
      <c r="B1520" s="108" t="s">
        <v>971</v>
      </c>
      <c r="C1520" s="109" t="s">
        <v>593</v>
      </c>
      <c r="D1520" s="110" t="s">
        <v>566</v>
      </c>
      <c r="E1520" s="111" t="s">
        <v>3</v>
      </c>
      <c r="F1520" s="111" t="s">
        <v>72</v>
      </c>
      <c r="G1520" s="112">
        <f>G1521+G1532</f>
        <v>189183138</v>
      </c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</row>
    <row r="1521" spans="1:31" s="147" customFormat="1">
      <c r="A1521" s="3" t="s">
        <v>311</v>
      </c>
      <c r="B1521" s="113" t="s">
        <v>971</v>
      </c>
      <c r="C1521" s="114" t="s">
        <v>593</v>
      </c>
      <c r="D1521" s="115" t="s">
        <v>799</v>
      </c>
      <c r="E1521" s="116" t="s">
        <v>3</v>
      </c>
      <c r="F1521" s="116" t="s">
        <v>72</v>
      </c>
      <c r="G1521" s="117">
        <f t="shared" ref="G1521:G1528" si="226">G1522</f>
        <v>170486138</v>
      </c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</row>
    <row r="1522" spans="1:31" s="1" customFormat="1" ht="47.25">
      <c r="A1522" s="4" t="s">
        <v>312</v>
      </c>
      <c r="B1522" s="119" t="s">
        <v>971</v>
      </c>
      <c r="C1522" s="119" t="s">
        <v>593</v>
      </c>
      <c r="D1522" s="96" t="s">
        <v>799</v>
      </c>
      <c r="E1522" s="93" t="s">
        <v>63</v>
      </c>
      <c r="F1522" s="93" t="s">
        <v>72</v>
      </c>
      <c r="G1522" s="73">
        <f t="shared" si="226"/>
        <v>170486138</v>
      </c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</row>
    <row r="1523" spans="1:31" s="1" customFormat="1" ht="47.25">
      <c r="A1523" s="4" t="s">
        <v>313</v>
      </c>
      <c r="B1523" s="119" t="s">
        <v>971</v>
      </c>
      <c r="C1523" s="119" t="s">
        <v>593</v>
      </c>
      <c r="D1523" s="96" t="s">
        <v>799</v>
      </c>
      <c r="E1523" s="93" t="s">
        <v>330</v>
      </c>
      <c r="F1523" s="93" t="s">
        <v>72</v>
      </c>
      <c r="G1523" s="73">
        <f t="shared" si="226"/>
        <v>170486138</v>
      </c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</row>
    <row r="1524" spans="1:31" s="1" customFormat="1" ht="47.25">
      <c r="A1524" s="4" t="s">
        <v>314</v>
      </c>
      <c r="B1524" s="119" t="s">
        <v>971</v>
      </c>
      <c r="C1524" s="119" t="s">
        <v>593</v>
      </c>
      <c r="D1524" s="96" t="s">
        <v>799</v>
      </c>
      <c r="E1524" s="93" t="s">
        <v>331</v>
      </c>
      <c r="F1524" s="93" t="s">
        <v>72</v>
      </c>
      <c r="G1524" s="73">
        <f>G1525+G1528</f>
        <v>170486138</v>
      </c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</row>
    <row r="1525" spans="1:31" s="1" customFormat="1" ht="31.5">
      <c r="A1525" s="4" t="s">
        <v>315</v>
      </c>
      <c r="B1525" s="119" t="s">
        <v>971</v>
      </c>
      <c r="C1525" s="119" t="s">
        <v>593</v>
      </c>
      <c r="D1525" s="96" t="s">
        <v>799</v>
      </c>
      <c r="E1525" s="93" t="s">
        <v>332</v>
      </c>
      <c r="F1525" s="93" t="s">
        <v>72</v>
      </c>
      <c r="G1525" s="73">
        <f t="shared" si="226"/>
        <v>15570600</v>
      </c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</row>
    <row r="1526" spans="1:31" s="1" customFormat="1" ht="31.5">
      <c r="A1526" s="4" t="s">
        <v>69</v>
      </c>
      <c r="B1526" s="119" t="s">
        <v>971</v>
      </c>
      <c r="C1526" s="119" t="s">
        <v>593</v>
      </c>
      <c r="D1526" s="96" t="s">
        <v>799</v>
      </c>
      <c r="E1526" s="93" t="s">
        <v>332</v>
      </c>
      <c r="F1526" s="93" t="s">
        <v>81</v>
      </c>
      <c r="G1526" s="73">
        <f t="shared" si="226"/>
        <v>15570600</v>
      </c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</row>
    <row r="1527" spans="1:31" s="1" customFormat="1">
      <c r="A1527" s="4" t="s">
        <v>70</v>
      </c>
      <c r="B1527" s="119" t="s">
        <v>971</v>
      </c>
      <c r="C1527" s="119" t="s">
        <v>593</v>
      </c>
      <c r="D1527" s="96" t="s">
        <v>799</v>
      </c>
      <c r="E1527" s="93" t="s">
        <v>332</v>
      </c>
      <c r="F1527" s="93" t="s">
        <v>82</v>
      </c>
      <c r="G1527" s="73">
        <v>15570600</v>
      </c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</row>
    <row r="1528" spans="1:31" s="1" customFormat="1">
      <c r="A1528" s="4" t="s">
        <v>316</v>
      </c>
      <c r="B1528" s="119" t="s">
        <v>971</v>
      </c>
      <c r="C1528" s="119" t="s">
        <v>593</v>
      </c>
      <c r="D1528" s="96" t="s">
        <v>799</v>
      </c>
      <c r="E1528" s="93" t="s">
        <v>333</v>
      </c>
      <c r="F1528" s="93" t="s">
        <v>72</v>
      </c>
      <c r="G1528" s="73">
        <f t="shared" si="226"/>
        <v>154915538</v>
      </c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</row>
    <row r="1529" spans="1:31" s="1" customFormat="1" ht="31.5">
      <c r="A1529" s="4" t="s">
        <v>69</v>
      </c>
      <c r="B1529" s="119" t="s">
        <v>971</v>
      </c>
      <c r="C1529" s="119" t="s">
        <v>593</v>
      </c>
      <c r="D1529" s="96" t="s">
        <v>799</v>
      </c>
      <c r="E1529" s="93" t="s">
        <v>333</v>
      </c>
      <c r="F1529" s="93" t="s">
        <v>81</v>
      </c>
      <c r="G1529" s="73">
        <f>G1530+G1531</f>
        <v>154915538</v>
      </c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</row>
    <row r="1530" spans="1:31" s="1" customFormat="1">
      <c r="A1530" s="4" t="s">
        <v>70</v>
      </c>
      <c r="B1530" s="119" t="s">
        <v>971</v>
      </c>
      <c r="C1530" s="119" t="s">
        <v>593</v>
      </c>
      <c r="D1530" s="96" t="s">
        <v>799</v>
      </c>
      <c r="E1530" s="93" t="s">
        <v>333</v>
      </c>
      <c r="F1530" s="93" t="s">
        <v>82</v>
      </c>
      <c r="G1530" s="73">
        <v>154505498</v>
      </c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</row>
    <row r="1531" spans="1:31" s="1" customFormat="1">
      <c r="A1531" s="4" t="s">
        <v>344</v>
      </c>
      <c r="B1531" s="119" t="s">
        <v>971</v>
      </c>
      <c r="C1531" s="119" t="s">
        <v>593</v>
      </c>
      <c r="D1531" s="96" t="s">
        <v>799</v>
      </c>
      <c r="E1531" s="93" t="s">
        <v>333</v>
      </c>
      <c r="F1531" s="93" t="s">
        <v>350</v>
      </c>
      <c r="G1531" s="73">
        <v>410040</v>
      </c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</row>
    <row r="1532" spans="1:31" s="147" customFormat="1">
      <c r="A1532" s="3" t="s">
        <v>128</v>
      </c>
      <c r="B1532" s="113" t="s">
        <v>971</v>
      </c>
      <c r="C1532" s="114" t="s">
        <v>593</v>
      </c>
      <c r="D1532" s="115" t="s">
        <v>691</v>
      </c>
      <c r="E1532" s="116" t="s">
        <v>3</v>
      </c>
      <c r="F1532" s="116" t="s">
        <v>72</v>
      </c>
      <c r="G1532" s="117">
        <f t="shared" ref="G1532:G1537" si="227">G1533</f>
        <v>18697000</v>
      </c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</row>
    <row r="1533" spans="1:31" s="1" customFormat="1" ht="47.25">
      <c r="A1533" s="4" t="s">
        <v>312</v>
      </c>
      <c r="B1533" s="119" t="s">
        <v>971</v>
      </c>
      <c r="C1533" s="119" t="s">
        <v>593</v>
      </c>
      <c r="D1533" s="96" t="s">
        <v>691</v>
      </c>
      <c r="E1533" s="93" t="s">
        <v>63</v>
      </c>
      <c r="F1533" s="93" t="s">
        <v>72</v>
      </c>
      <c r="G1533" s="73">
        <f t="shared" si="227"/>
        <v>18697000</v>
      </c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</row>
    <row r="1534" spans="1:31" s="1" customFormat="1" ht="47.25">
      <c r="A1534" s="4" t="s">
        <v>313</v>
      </c>
      <c r="B1534" s="119" t="s">
        <v>971</v>
      </c>
      <c r="C1534" s="119" t="s">
        <v>593</v>
      </c>
      <c r="D1534" s="96" t="s">
        <v>691</v>
      </c>
      <c r="E1534" s="93" t="s">
        <v>330</v>
      </c>
      <c r="F1534" s="93" t="s">
        <v>72</v>
      </c>
      <c r="G1534" s="73">
        <f t="shared" si="227"/>
        <v>18697000</v>
      </c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</row>
    <row r="1535" spans="1:31" s="1" customFormat="1" ht="47.25">
      <c r="A1535" s="4" t="s">
        <v>314</v>
      </c>
      <c r="B1535" s="119" t="s">
        <v>971</v>
      </c>
      <c r="C1535" s="119" t="s">
        <v>593</v>
      </c>
      <c r="D1535" s="96" t="s">
        <v>691</v>
      </c>
      <c r="E1535" s="93" t="s">
        <v>331</v>
      </c>
      <c r="F1535" s="93" t="s">
        <v>72</v>
      </c>
      <c r="G1535" s="73">
        <f t="shared" si="227"/>
        <v>18697000</v>
      </c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</row>
    <row r="1536" spans="1:31" s="1" customFormat="1">
      <c r="A1536" s="4" t="s">
        <v>426</v>
      </c>
      <c r="B1536" s="119" t="s">
        <v>971</v>
      </c>
      <c r="C1536" s="119" t="s">
        <v>593</v>
      </c>
      <c r="D1536" s="96" t="s">
        <v>691</v>
      </c>
      <c r="E1536" s="93" t="s">
        <v>425</v>
      </c>
      <c r="F1536" s="93" t="s">
        <v>72</v>
      </c>
      <c r="G1536" s="73">
        <f t="shared" si="227"/>
        <v>18697000</v>
      </c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</row>
    <row r="1537" spans="1:31" s="1" customFormat="1" ht="31.5">
      <c r="A1537" s="4" t="s">
        <v>69</v>
      </c>
      <c r="B1537" s="119" t="s">
        <v>971</v>
      </c>
      <c r="C1537" s="119" t="s">
        <v>593</v>
      </c>
      <c r="D1537" s="96" t="s">
        <v>691</v>
      </c>
      <c r="E1537" s="93" t="s">
        <v>425</v>
      </c>
      <c r="F1537" s="93" t="s">
        <v>81</v>
      </c>
      <c r="G1537" s="73">
        <f t="shared" si="227"/>
        <v>18697000</v>
      </c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</row>
    <row r="1538" spans="1:31" s="1" customFormat="1">
      <c r="A1538" s="4" t="s">
        <v>70</v>
      </c>
      <c r="B1538" s="119" t="s">
        <v>971</v>
      </c>
      <c r="C1538" s="119" t="s">
        <v>593</v>
      </c>
      <c r="D1538" s="96" t="s">
        <v>691</v>
      </c>
      <c r="E1538" s="93" t="s">
        <v>425</v>
      </c>
      <c r="F1538" s="93" t="s">
        <v>82</v>
      </c>
      <c r="G1538" s="73">
        <v>18697000</v>
      </c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</row>
    <row r="1539" spans="1:31" s="149" customFormat="1">
      <c r="A1539" s="107" t="s">
        <v>66</v>
      </c>
      <c r="B1539" s="108" t="s">
        <v>971</v>
      </c>
      <c r="C1539" s="109" t="s">
        <v>600</v>
      </c>
      <c r="D1539" s="110" t="s">
        <v>566</v>
      </c>
      <c r="E1539" s="111" t="s">
        <v>3</v>
      </c>
      <c r="F1539" s="111" t="s">
        <v>72</v>
      </c>
      <c r="G1539" s="112">
        <f>G1540+G1548</f>
        <v>108438461.96000001</v>
      </c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</row>
    <row r="1540" spans="1:31" s="147" customFormat="1">
      <c r="A1540" s="3" t="s">
        <v>317</v>
      </c>
      <c r="B1540" s="113" t="s">
        <v>971</v>
      </c>
      <c r="C1540" s="114" t="s">
        <v>600</v>
      </c>
      <c r="D1540" s="115" t="s">
        <v>567</v>
      </c>
      <c r="E1540" s="116" t="s">
        <v>3</v>
      </c>
      <c r="F1540" s="116" t="s">
        <v>72</v>
      </c>
      <c r="G1540" s="117">
        <f t="shared" ref="G1540:G1544" si="228">G1541</f>
        <v>4180520</v>
      </c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</row>
    <row r="1541" spans="1:31" s="1" customFormat="1" ht="47.25">
      <c r="A1541" s="4" t="s">
        <v>312</v>
      </c>
      <c r="B1541" s="119" t="s">
        <v>971</v>
      </c>
      <c r="C1541" s="119" t="s">
        <v>600</v>
      </c>
      <c r="D1541" s="96" t="s">
        <v>567</v>
      </c>
      <c r="E1541" s="93" t="s">
        <v>63</v>
      </c>
      <c r="F1541" s="93" t="s">
        <v>72</v>
      </c>
      <c r="G1541" s="73">
        <f t="shared" si="228"/>
        <v>4180520</v>
      </c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</row>
    <row r="1542" spans="1:31" s="1" customFormat="1" ht="31.5">
      <c r="A1542" s="4" t="s">
        <v>318</v>
      </c>
      <c r="B1542" s="119" t="s">
        <v>971</v>
      </c>
      <c r="C1542" s="119" t="s">
        <v>600</v>
      </c>
      <c r="D1542" s="96" t="s">
        <v>567</v>
      </c>
      <c r="E1542" s="93" t="s">
        <v>334</v>
      </c>
      <c r="F1542" s="93" t="s">
        <v>72</v>
      </c>
      <c r="G1542" s="73">
        <f t="shared" si="228"/>
        <v>4180520</v>
      </c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</row>
    <row r="1543" spans="1:31" s="1" customFormat="1" ht="31.5">
      <c r="A1543" s="4" t="s">
        <v>319</v>
      </c>
      <c r="B1543" s="119" t="s">
        <v>971</v>
      </c>
      <c r="C1543" s="119" t="s">
        <v>600</v>
      </c>
      <c r="D1543" s="96" t="s">
        <v>567</v>
      </c>
      <c r="E1543" s="93" t="s">
        <v>335</v>
      </c>
      <c r="F1543" s="93" t="s">
        <v>72</v>
      </c>
      <c r="G1543" s="73">
        <f t="shared" si="228"/>
        <v>4180520</v>
      </c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</row>
    <row r="1544" spans="1:31" s="1" customFormat="1">
      <c r="A1544" s="4" t="s">
        <v>320</v>
      </c>
      <c r="B1544" s="119" t="s">
        <v>971</v>
      </c>
      <c r="C1544" s="119" t="s">
        <v>600</v>
      </c>
      <c r="D1544" s="96" t="s">
        <v>567</v>
      </c>
      <c r="E1544" s="93" t="s">
        <v>336</v>
      </c>
      <c r="F1544" s="93" t="s">
        <v>72</v>
      </c>
      <c r="G1544" s="73">
        <f t="shared" si="228"/>
        <v>4180520</v>
      </c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</row>
    <row r="1545" spans="1:31" s="1" customFormat="1" ht="31.5">
      <c r="A1545" s="4" t="s">
        <v>69</v>
      </c>
      <c r="B1545" s="119" t="s">
        <v>971</v>
      </c>
      <c r="C1545" s="119" t="s">
        <v>600</v>
      </c>
      <c r="D1545" s="96" t="s">
        <v>567</v>
      </c>
      <c r="E1545" s="93" t="s">
        <v>336</v>
      </c>
      <c r="F1545" s="93" t="s">
        <v>81</v>
      </c>
      <c r="G1545" s="73">
        <f>G1546+G1547</f>
        <v>4180520</v>
      </c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</row>
    <row r="1546" spans="1:31" s="1" customFormat="1" ht="31.5">
      <c r="A1546" s="4" t="s">
        <v>321</v>
      </c>
      <c r="B1546" s="119" t="s">
        <v>971</v>
      </c>
      <c r="C1546" s="119" t="s">
        <v>600</v>
      </c>
      <c r="D1546" s="96" t="s">
        <v>567</v>
      </c>
      <c r="E1546" s="93" t="s">
        <v>336</v>
      </c>
      <c r="F1546" s="93" t="s">
        <v>337</v>
      </c>
      <c r="G1546" s="73">
        <v>1687590</v>
      </c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</row>
    <row r="1547" spans="1:31" s="1" customFormat="1">
      <c r="A1547" s="4" t="s">
        <v>70</v>
      </c>
      <c r="B1547" s="119" t="s">
        <v>971</v>
      </c>
      <c r="C1547" s="119" t="s">
        <v>600</v>
      </c>
      <c r="D1547" s="96" t="s">
        <v>567</v>
      </c>
      <c r="E1547" s="93" t="s">
        <v>336</v>
      </c>
      <c r="F1547" s="93" t="s">
        <v>82</v>
      </c>
      <c r="G1547" s="73">
        <v>2492930</v>
      </c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</row>
    <row r="1548" spans="1:31" s="147" customFormat="1">
      <c r="A1548" s="3" t="s">
        <v>67</v>
      </c>
      <c r="B1548" s="113" t="s">
        <v>971</v>
      </c>
      <c r="C1548" s="114" t="s">
        <v>600</v>
      </c>
      <c r="D1548" s="115" t="s">
        <v>568</v>
      </c>
      <c r="E1548" s="116" t="s">
        <v>3</v>
      </c>
      <c r="F1548" s="116" t="s">
        <v>72</v>
      </c>
      <c r="G1548" s="117">
        <f>G1549</f>
        <v>104257941.96000001</v>
      </c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</row>
    <row r="1549" spans="1:31" s="1" customFormat="1" ht="47.25">
      <c r="A1549" s="4" t="s">
        <v>312</v>
      </c>
      <c r="B1549" s="119" t="s">
        <v>971</v>
      </c>
      <c r="C1549" s="119" t="s">
        <v>600</v>
      </c>
      <c r="D1549" s="96" t="s">
        <v>568</v>
      </c>
      <c r="E1549" s="93" t="s">
        <v>63</v>
      </c>
      <c r="F1549" s="93" t="s">
        <v>72</v>
      </c>
      <c r="G1549" s="73">
        <f t="shared" ref="G1549:G1552" si="229">G1550</f>
        <v>104257941.96000001</v>
      </c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</row>
    <row r="1550" spans="1:31" s="1" customFormat="1">
      <c r="A1550" s="4" t="s">
        <v>322</v>
      </c>
      <c r="B1550" s="119" t="s">
        <v>971</v>
      </c>
      <c r="C1550" s="119" t="s">
        <v>600</v>
      </c>
      <c r="D1550" s="96" t="s">
        <v>568</v>
      </c>
      <c r="E1550" s="93" t="s">
        <v>64</v>
      </c>
      <c r="F1550" s="93" t="s">
        <v>72</v>
      </c>
      <c r="G1550" s="73">
        <f t="shared" si="229"/>
        <v>104257941.96000001</v>
      </c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</row>
    <row r="1551" spans="1:31" s="1" customFormat="1">
      <c r="A1551" s="4" t="s">
        <v>323</v>
      </c>
      <c r="B1551" s="119" t="s">
        <v>971</v>
      </c>
      <c r="C1551" s="119" t="s">
        <v>600</v>
      </c>
      <c r="D1551" s="96" t="s">
        <v>568</v>
      </c>
      <c r="E1551" s="93" t="s">
        <v>65</v>
      </c>
      <c r="F1551" s="93" t="s">
        <v>72</v>
      </c>
      <c r="G1551" s="73">
        <f>G1552+G1556+G1559+G1562+G1565+G1568</f>
        <v>104257941.96000001</v>
      </c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</row>
    <row r="1552" spans="1:31" s="1" customFormat="1">
      <c r="A1552" s="4" t="s">
        <v>68</v>
      </c>
      <c r="B1552" s="119" t="s">
        <v>971</v>
      </c>
      <c r="C1552" s="119" t="s">
        <v>600</v>
      </c>
      <c r="D1552" s="96" t="s">
        <v>568</v>
      </c>
      <c r="E1552" s="93" t="s">
        <v>338</v>
      </c>
      <c r="F1552" s="93" t="s">
        <v>72</v>
      </c>
      <c r="G1552" s="73">
        <f t="shared" si="229"/>
        <v>53716825.560000002</v>
      </c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</row>
    <row r="1553" spans="1:31" s="1" customFormat="1" ht="31.5">
      <c r="A1553" s="4" t="s">
        <v>69</v>
      </c>
      <c r="B1553" s="119" t="s">
        <v>971</v>
      </c>
      <c r="C1553" s="119" t="s">
        <v>600</v>
      </c>
      <c r="D1553" s="96" t="s">
        <v>568</v>
      </c>
      <c r="E1553" s="93" t="s">
        <v>338</v>
      </c>
      <c r="F1553" s="93" t="s">
        <v>81</v>
      </c>
      <c r="G1553" s="73">
        <f>G1554+G1555</f>
        <v>53716825.560000002</v>
      </c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</row>
    <row r="1554" spans="1:31" s="1" customFormat="1">
      <c r="A1554" s="4" t="s">
        <v>70</v>
      </c>
      <c r="B1554" s="119" t="s">
        <v>971</v>
      </c>
      <c r="C1554" s="119" t="s">
        <v>600</v>
      </c>
      <c r="D1554" s="96" t="s">
        <v>568</v>
      </c>
      <c r="E1554" s="93" t="s">
        <v>338</v>
      </c>
      <c r="F1554" s="93" t="s">
        <v>82</v>
      </c>
      <c r="G1554" s="73">
        <v>53456107</v>
      </c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</row>
    <row r="1555" spans="1:31" s="1" customFormat="1">
      <c r="A1555" s="4" t="s">
        <v>344</v>
      </c>
      <c r="B1555" s="119" t="s">
        <v>971</v>
      </c>
      <c r="C1555" s="119" t="s">
        <v>600</v>
      </c>
      <c r="D1555" s="96" t="s">
        <v>568</v>
      </c>
      <c r="E1555" s="93" t="s">
        <v>338</v>
      </c>
      <c r="F1555" s="93" t="s">
        <v>350</v>
      </c>
      <c r="G1555" s="73">
        <v>260718.56</v>
      </c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</row>
    <row r="1556" spans="1:31" s="1" customFormat="1" ht="31.5">
      <c r="A1556" s="4" t="s">
        <v>975</v>
      </c>
      <c r="B1556" s="119" t="s">
        <v>971</v>
      </c>
      <c r="C1556" s="119" t="s">
        <v>600</v>
      </c>
      <c r="D1556" s="96" t="s">
        <v>568</v>
      </c>
      <c r="E1556" s="93" t="s">
        <v>976</v>
      </c>
      <c r="F1556" s="93" t="s">
        <v>72</v>
      </c>
      <c r="G1556" s="73">
        <f t="shared" ref="G1556:G1557" si="230">G1557</f>
        <v>6882690</v>
      </c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</row>
    <row r="1557" spans="1:31" s="1" customFormat="1" ht="31.5">
      <c r="A1557" s="4" t="s">
        <v>69</v>
      </c>
      <c r="B1557" s="119" t="s">
        <v>971</v>
      </c>
      <c r="C1557" s="119" t="s">
        <v>600</v>
      </c>
      <c r="D1557" s="96" t="s">
        <v>568</v>
      </c>
      <c r="E1557" s="93" t="s">
        <v>976</v>
      </c>
      <c r="F1557" s="93" t="s">
        <v>81</v>
      </c>
      <c r="G1557" s="73">
        <f t="shared" si="230"/>
        <v>6882690</v>
      </c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</row>
    <row r="1558" spans="1:31" s="1" customFormat="1">
      <c r="A1558" s="4" t="s">
        <v>70</v>
      </c>
      <c r="B1558" s="119" t="s">
        <v>971</v>
      </c>
      <c r="C1558" s="119" t="s">
        <v>600</v>
      </c>
      <c r="D1558" s="96" t="s">
        <v>568</v>
      </c>
      <c r="E1558" s="93" t="s">
        <v>976</v>
      </c>
      <c r="F1558" s="93" t="s">
        <v>82</v>
      </c>
      <c r="G1558" s="73">
        <v>6882690</v>
      </c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</row>
    <row r="1559" spans="1:31" s="1" customFormat="1" ht="63">
      <c r="A1559" s="4" t="s">
        <v>488</v>
      </c>
      <c r="B1559" s="119" t="s">
        <v>971</v>
      </c>
      <c r="C1559" s="119" t="s">
        <v>600</v>
      </c>
      <c r="D1559" s="96" t="s">
        <v>568</v>
      </c>
      <c r="E1559" s="93" t="s">
        <v>490</v>
      </c>
      <c r="F1559" s="93" t="s">
        <v>72</v>
      </c>
      <c r="G1559" s="73">
        <f t="shared" ref="G1559:G1560" si="231">G1560</f>
        <v>28000000</v>
      </c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</row>
    <row r="1560" spans="1:31" s="1" customFormat="1" ht="31.5">
      <c r="A1560" s="4" t="s">
        <v>69</v>
      </c>
      <c r="B1560" s="119" t="s">
        <v>971</v>
      </c>
      <c r="C1560" s="119" t="s">
        <v>600</v>
      </c>
      <c r="D1560" s="96" t="s">
        <v>568</v>
      </c>
      <c r="E1560" s="93" t="s">
        <v>490</v>
      </c>
      <c r="F1560" s="93" t="s">
        <v>81</v>
      </c>
      <c r="G1560" s="73">
        <f t="shared" si="231"/>
        <v>28000000</v>
      </c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</row>
    <row r="1561" spans="1:31" s="1" customFormat="1">
      <c r="A1561" s="4" t="s">
        <v>70</v>
      </c>
      <c r="B1561" s="119" t="s">
        <v>971</v>
      </c>
      <c r="C1561" s="119" t="s">
        <v>600</v>
      </c>
      <c r="D1561" s="96" t="s">
        <v>568</v>
      </c>
      <c r="E1561" s="93" t="s">
        <v>490</v>
      </c>
      <c r="F1561" s="93" t="s">
        <v>82</v>
      </c>
      <c r="G1561" s="73">
        <v>28000000</v>
      </c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</row>
    <row r="1562" spans="1:31" s="1" customFormat="1">
      <c r="A1562" s="4" t="s">
        <v>324</v>
      </c>
      <c r="B1562" s="119" t="s">
        <v>971</v>
      </c>
      <c r="C1562" s="119" t="s">
        <v>600</v>
      </c>
      <c r="D1562" s="96" t="s">
        <v>568</v>
      </c>
      <c r="E1562" s="93" t="s">
        <v>339</v>
      </c>
      <c r="F1562" s="93" t="s">
        <v>72</v>
      </c>
      <c r="G1562" s="73">
        <f t="shared" ref="G1562:G1563" si="232">G1563</f>
        <v>941720</v>
      </c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</row>
    <row r="1563" spans="1:31" s="1" customFormat="1" ht="31.5">
      <c r="A1563" s="4" t="s">
        <v>69</v>
      </c>
      <c r="B1563" s="119" t="s">
        <v>971</v>
      </c>
      <c r="C1563" s="119" t="s">
        <v>600</v>
      </c>
      <c r="D1563" s="96" t="s">
        <v>568</v>
      </c>
      <c r="E1563" s="93" t="s">
        <v>339</v>
      </c>
      <c r="F1563" s="93" t="s">
        <v>81</v>
      </c>
      <c r="G1563" s="73">
        <f t="shared" si="232"/>
        <v>941720</v>
      </c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</row>
    <row r="1564" spans="1:31" s="1" customFormat="1">
      <c r="A1564" s="4" t="s">
        <v>70</v>
      </c>
      <c r="B1564" s="119" t="s">
        <v>971</v>
      </c>
      <c r="C1564" s="119" t="s">
        <v>600</v>
      </c>
      <c r="D1564" s="96" t="s">
        <v>568</v>
      </c>
      <c r="E1564" s="93" t="s">
        <v>339</v>
      </c>
      <c r="F1564" s="93" t="s">
        <v>82</v>
      </c>
      <c r="G1564" s="73">
        <v>941720</v>
      </c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</row>
    <row r="1565" spans="1:31" s="1" customFormat="1" ht="47.25">
      <c r="A1565" s="4" t="s">
        <v>547</v>
      </c>
      <c r="B1565" s="119" t="s">
        <v>971</v>
      </c>
      <c r="C1565" s="119" t="s">
        <v>600</v>
      </c>
      <c r="D1565" s="96" t="s">
        <v>568</v>
      </c>
      <c r="E1565" s="93" t="s">
        <v>545</v>
      </c>
      <c r="F1565" s="93" t="s">
        <v>72</v>
      </c>
      <c r="G1565" s="73">
        <f t="shared" ref="G1565:G1566" si="233">G1566</f>
        <v>1500001</v>
      </c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</row>
    <row r="1566" spans="1:31" s="1" customFormat="1" ht="31.5">
      <c r="A1566" s="4" t="s">
        <v>69</v>
      </c>
      <c r="B1566" s="119" t="s">
        <v>971</v>
      </c>
      <c r="C1566" s="119" t="s">
        <v>600</v>
      </c>
      <c r="D1566" s="96" t="s">
        <v>568</v>
      </c>
      <c r="E1566" s="93" t="s">
        <v>545</v>
      </c>
      <c r="F1566" s="93" t="s">
        <v>81</v>
      </c>
      <c r="G1566" s="73">
        <f t="shared" si="233"/>
        <v>1500001</v>
      </c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</row>
    <row r="1567" spans="1:31" s="1" customFormat="1">
      <c r="A1567" s="4" t="s">
        <v>70</v>
      </c>
      <c r="B1567" s="119" t="s">
        <v>971</v>
      </c>
      <c r="C1567" s="119" t="s">
        <v>600</v>
      </c>
      <c r="D1567" s="96" t="s">
        <v>568</v>
      </c>
      <c r="E1567" s="93" t="s">
        <v>545</v>
      </c>
      <c r="F1567" s="93" t="s">
        <v>82</v>
      </c>
      <c r="G1567" s="73">
        <v>1500001</v>
      </c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</row>
    <row r="1568" spans="1:31" s="1" customFormat="1" ht="47.25">
      <c r="A1568" s="4" t="s">
        <v>548</v>
      </c>
      <c r="B1568" s="119" t="s">
        <v>971</v>
      </c>
      <c r="C1568" s="119" t="s">
        <v>600</v>
      </c>
      <c r="D1568" s="96" t="s">
        <v>568</v>
      </c>
      <c r="E1568" s="93" t="s">
        <v>546</v>
      </c>
      <c r="F1568" s="93" t="s">
        <v>72</v>
      </c>
      <c r="G1568" s="73">
        <f t="shared" ref="G1568:G1569" si="234">G1569</f>
        <v>13216705.4</v>
      </c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</row>
    <row r="1569" spans="1:31" s="1" customFormat="1" ht="31.5">
      <c r="A1569" s="4" t="s">
        <v>69</v>
      </c>
      <c r="B1569" s="119" t="s">
        <v>971</v>
      </c>
      <c r="C1569" s="119" t="s">
        <v>600</v>
      </c>
      <c r="D1569" s="96" t="s">
        <v>568</v>
      </c>
      <c r="E1569" s="93" t="s">
        <v>546</v>
      </c>
      <c r="F1569" s="93" t="s">
        <v>81</v>
      </c>
      <c r="G1569" s="73">
        <f t="shared" si="234"/>
        <v>13216705.4</v>
      </c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</row>
    <row r="1570" spans="1:31" s="1" customFormat="1">
      <c r="A1570" s="4" t="s">
        <v>70</v>
      </c>
      <c r="B1570" s="119" t="s">
        <v>971</v>
      </c>
      <c r="C1570" s="119" t="s">
        <v>600</v>
      </c>
      <c r="D1570" s="96" t="s">
        <v>568</v>
      </c>
      <c r="E1570" s="93" t="s">
        <v>546</v>
      </c>
      <c r="F1570" s="93" t="s">
        <v>82</v>
      </c>
      <c r="G1570" s="73">
        <v>13216705.4</v>
      </c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</row>
    <row r="1571" spans="1:31" s="149" customFormat="1">
      <c r="A1571" s="107" t="s">
        <v>228</v>
      </c>
      <c r="B1571" s="108" t="s">
        <v>971</v>
      </c>
      <c r="C1571" s="109" t="s">
        <v>664</v>
      </c>
      <c r="D1571" s="110" t="s">
        <v>566</v>
      </c>
      <c r="E1571" s="111" t="s">
        <v>3</v>
      </c>
      <c r="F1571" s="111" t="s">
        <v>72</v>
      </c>
      <c r="G1571" s="112">
        <f t="shared" ref="G1571:G1574" si="235">G1572</f>
        <v>2462500</v>
      </c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</row>
    <row r="1572" spans="1:31" s="147" customFormat="1">
      <c r="A1572" s="3" t="s">
        <v>229</v>
      </c>
      <c r="B1572" s="113" t="s">
        <v>971</v>
      </c>
      <c r="C1572" s="114" t="s">
        <v>664</v>
      </c>
      <c r="D1572" s="115" t="s">
        <v>567</v>
      </c>
      <c r="E1572" s="116" t="s">
        <v>3</v>
      </c>
      <c r="F1572" s="116" t="s">
        <v>72</v>
      </c>
      <c r="G1572" s="117">
        <f t="shared" si="235"/>
        <v>2462500</v>
      </c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</row>
    <row r="1573" spans="1:31" s="1" customFormat="1">
      <c r="A1573" s="4" t="s">
        <v>222</v>
      </c>
      <c r="B1573" s="119" t="s">
        <v>971</v>
      </c>
      <c r="C1573" s="119" t="s">
        <v>664</v>
      </c>
      <c r="D1573" s="96" t="s">
        <v>567</v>
      </c>
      <c r="E1573" s="93" t="s">
        <v>237</v>
      </c>
      <c r="F1573" s="93" t="s">
        <v>72</v>
      </c>
      <c r="G1573" s="73">
        <f t="shared" si="235"/>
        <v>2462500</v>
      </c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</row>
    <row r="1574" spans="1:31" s="1" customFormat="1" ht="47.25">
      <c r="A1574" s="4" t="s">
        <v>252</v>
      </c>
      <c r="B1574" s="119" t="s">
        <v>971</v>
      </c>
      <c r="C1574" s="119" t="s">
        <v>664</v>
      </c>
      <c r="D1574" s="96" t="s">
        <v>567</v>
      </c>
      <c r="E1574" s="93" t="s">
        <v>272</v>
      </c>
      <c r="F1574" s="93" t="s">
        <v>72</v>
      </c>
      <c r="G1574" s="73">
        <f t="shared" si="235"/>
        <v>2462500</v>
      </c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</row>
    <row r="1575" spans="1:31" s="1" customFormat="1" ht="63">
      <c r="A1575" s="4" t="s">
        <v>253</v>
      </c>
      <c r="B1575" s="119" t="s">
        <v>971</v>
      </c>
      <c r="C1575" s="119" t="s">
        <v>664</v>
      </c>
      <c r="D1575" s="96" t="s">
        <v>567</v>
      </c>
      <c r="E1575" s="93" t="s">
        <v>273</v>
      </c>
      <c r="F1575" s="93" t="s">
        <v>72</v>
      </c>
      <c r="G1575" s="73">
        <f>G1576+G1579</f>
        <v>2462500</v>
      </c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</row>
    <row r="1576" spans="1:31" s="1" customFormat="1">
      <c r="A1576" s="4" t="s">
        <v>484</v>
      </c>
      <c r="B1576" s="119" t="s">
        <v>971</v>
      </c>
      <c r="C1576" s="119" t="s">
        <v>664</v>
      </c>
      <c r="D1576" s="96" t="s">
        <v>567</v>
      </c>
      <c r="E1576" s="93" t="s">
        <v>486</v>
      </c>
      <c r="F1576" s="93" t="s">
        <v>72</v>
      </c>
      <c r="G1576" s="73">
        <f t="shared" ref="G1576:G1580" si="236">G1577</f>
        <v>911500</v>
      </c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</row>
    <row r="1577" spans="1:31" s="1" customFormat="1" ht="31.5">
      <c r="A1577" s="4" t="s">
        <v>69</v>
      </c>
      <c r="B1577" s="119" t="s">
        <v>971</v>
      </c>
      <c r="C1577" s="119" t="s">
        <v>664</v>
      </c>
      <c r="D1577" s="96" t="s">
        <v>567</v>
      </c>
      <c r="E1577" s="93" t="s">
        <v>486</v>
      </c>
      <c r="F1577" s="93" t="s">
        <v>81</v>
      </c>
      <c r="G1577" s="73">
        <f t="shared" si="236"/>
        <v>911500</v>
      </c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</row>
    <row r="1578" spans="1:31" s="1" customFormat="1">
      <c r="A1578" s="4" t="s">
        <v>70</v>
      </c>
      <c r="B1578" s="119" t="s">
        <v>971</v>
      </c>
      <c r="C1578" s="119" t="s">
        <v>664</v>
      </c>
      <c r="D1578" s="96" t="s">
        <v>567</v>
      </c>
      <c r="E1578" s="93" t="s">
        <v>486</v>
      </c>
      <c r="F1578" s="93" t="s">
        <v>82</v>
      </c>
      <c r="G1578" s="73">
        <v>911500</v>
      </c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</row>
    <row r="1579" spans="1:31" s="1" customFormat="1" ht="31.5">
      <c r="A1579" s="4" t="s">
        <v>325</v>
      </c>
      <c r="B1579" s="119" t="s">
        <v>971</v>
      </c>
      <c r="C1579" s="119" t="s">
        <v>664</v>
      </c>
      <c r="D1579" s="96" t="s">
        <v>567</v>
      </c>
      <c r="E1579" s="93" t="s">
        <v>340</v>
      </c>
      <c r="F1579" s="93" t="s">
        <v>72</v>
      </c>
      <c r="G1579" s="73">
        <f t="shared" si="236"/>
        <v>1551000</v>
      </c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</row>
    <row r="1580" spans="1:31" s="1" customFormat="1" ht="31.5">
      <c r="A1580" s="4" t="s">
        <v>69</v>
      </c>
      <c r="B1580" s="119" t="s">
        <v>971</v>
      </c>
      <c r="C1580" s="119" t="s">
        <v>664</v>
      </c>
      <c r="D1580" s="96" t="s">
        <v>567</v>
      </c>
      <c r="E1580" s="93" t="s">
        <v>340</v>
      </c>
      <c r="F1580" s="93" t="s">
        <v>81</v>
      </c>
      <c r="G1580" s="73">
        <f t="shared" si="236"/>
        <v>1551000</v>
      </c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</row>
    <row r="1581" spans="1:31" s="1" customFormat="1">
      <c r="A1581" s="4" t="s">
        <v>70</v>
      </c>
      <c r="B1581" s="119" t="s">
        <v>971</v>
      </c>
      <c r="C1581" s="119" t="s">
        <v>664</v>
      </c>
      <c r="D1581" s="96" t="s">
        <v>567</v>
      </c>
      <c r="E1581" s="93" t="s">
        <v>340</v>
      </c>
      <c r="F1581" s="93" t="s">
        <v>82</v>
      </c>
      <c r="G1581" s="73">
        <v>1551000</v>
      </c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</row>
    <row r="1582" spans="1:31" s="1" customFormat="1">
      <c r="A1582" s="121"/>
      <c r="B1582" s="123"/>
      <c r="C1582" s="123"/>
      <c r="D1582" s="124"/>
      <c r="E1582" s="125"/>
      <c r="F1582" s="125"/>
      <c r="G1582" s="120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</row>
    <row r="1583" spans="1:31" s="1" customFormat="1">
      <c r="A1583" s="2" t="s">
        <v>61</v>
      </c>
      <c r="B1583" s="102" t="s">
        <v>208</v>
      </c>
      <c r="C1583" s="103" t="s">
        <v>566</v>
      </c>
      <c r="D1583" s="104" t="s">
        <v>566</v>
      </c>
      <c r="E1583" s="105" t="s">
        <v>3</v>
      </c>
      <c r="F1583" s="105" t="s">
        <v>72</v>
      </c>
      <c r="G1583" s="106">
        <f>G1584+G1600+G1667+G1759+G1767</f>
        <v>2082362567.8</v>
      </c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</row>
    <row r="1584" spans="1:31" s="149" customFormat="1">
      <c r="A1584" s="107" t="s">
        <v>73</v>
      </c>
      <c r="B1584" s="108" t="s">
        <v>208</v>
      </c>
      <c r="C1584" s="109" t="s">
        <v>567</v>
      </c>
      <c r="D1584" s="110" t="s">
        <v>566</v>
      </c>
      <c r="E1584" s="111" t="s">
        <v>3</v>
      </c>
      <c r="F1584" s="111" t="s">
        <v>72</v>
      </c>
      <c r="G1584" s="112">
        <f t="shared" ref="G1584:G1589" si="237">G1585</f>
        <v>830950</v>
      </c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</row>
    <row r="1585" spans="1:31" s="147" customFormat="1">
      <c r="A1585" s="3" t="s">
        <v>97</v>
      </c>
      <c r="B1585" s="113" t="s">
        <v>208</v>
      </c>
      <c r="C1585" s="114" t="s">
        <v>567</v>
      </c>
      <c r="D1585" s="115" t="s">
        <v>674</v>
      </c>
      <c r="E1585" s="116" t="s">
        <v>3</v>
      </c>
      <c r="F1585" s="116" t="s">
        <v>72</v>
      </c>
      <c r="G1585" s="117">
        <f>G1595+G1586</f>
        <v>830950</v>
      </c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</row>
    <row r="1586" spans="1:31" s="1" customFormat="1" ht="31.5">
      <c r="A1586" s="4" t="s">
        <v>121</v>
      </c>
      <c r="B1586" s="119" t="s">
        <v>208</v>
      </c>
      <c r="C1586" s="119" t="s">
        <v>567</v>
      </c>
      <c r="D1586" s="96" t="s">
        <v>674</v>
      </c>
      <c r="E1586" s="93" t="s">
        <v>135</v>
      </c>
      <c r="F1586" s="93" t="s">
        <v>72</v>
      </c>
      <c r="G1586" s="73">
        <f t="shared" si="237"/>
        <v>330950</v>
      </c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</row>
    <row r="1587" spans="1:31" s="1" customFormat="1" ht="47.25">
      <c r="A1587" s="4" t="s">
        <v>122</v>
      </c>
      <c r="B1587" s="119" t="s">
        <v>208</v>
      </c>
      <c r="C1587" s="119" t="s">
        <v>567</v>
      </c>
      <c r="D1587" s="96" t="s">
        <v>674</v>
      </c>
      <c r="E1587" s="93" t="s">
        <v>136</v>
      </c>
      <c r="F1587" s="93" t="s">
        <v>72</v>
      </c>
      <c r="G1587" s="73">
        <f t="shared" si="237"/>
        <v>330950</v>
      </c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</row>
    <row r="1588" spans="1:31" s="1" customFormat="1" ht="31.5">
      <c r="A1588" s="4" t="s">
        <v>123</v>
      </c>
      <c r="B1588" s="119" t="s">
        <v>208</v>
      </c>
      <c r="C1588" s="119" t="s">
        <v>567</v>
      </c>
      <c r="D1588" s="96" t="s">
        <v>674</v>
      </c>
      <c r="E1588" s="93" t="s">
        <v>137</v>
      </c>
      <c r="F1588" s="93" t="s">
        <v>72</v>
      </c>
      <c r="G1588" s="73">
        <f t="shared" ref="G1588" si="238">G1592+G1589</f>
        <v>330950</v>
      </c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</row>
    <row r="1589" spans="1:31" s="1" customFormat="1" ht="31.5">
      <c r="A1589" s="4" t="s">
        <v>124</v>
      </c>
      <c r="B1589" s="119" t="s">
        <v>208</v>
      </c>
      <c r="C1589" s="119" t="s">
        <v>567</v>
      </c>
      <c r="D1589" s="96" t="s">
        <v>674</v>
      </c>
      <c r="E1589" s="93" t="s">
        <v>138</v>
      </c>
      <c r="F1589" s="93" t="s">
        <v>72</v>
      </c>
      <c r="G1589" s="73">
        <f t="shared" si="237"/>
        <v>248630</v>
      </c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</row>
    <row r="1590" spans="1:31" s="1" customFormat="1" ht="31.5">
      <c r="A1590" s="4" t="s">
        <v>69</v>
      </c>
      <c r="B1590" s="119" t="s">
        <v>208</v>
      </c>
      <c r="C1590" s="119" t="s">
        <v>567</v>
      </c>
      <c r="D1590" s="96" t="s">
        <v>674</v>
      </c>
      <c r="E1590" s="93" t="s">
        <v>138</v>
      </c>
      <c r="F1590" s="93" t="s">
        <v>81</v>
      </c>
      <c r="G1590" s="73">
        <v>248630</v>
      </c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</row>
    <row r="1591" spans="1:31" s="1" customFormat="1">
      <c r="A1591" s="4" t="s">
        <v>70</v>
      </c>
      <c r="B1591" s="119" t="s">
        <v>208</v>
      </c>
      <c r="C1591" s="119" t="s">
        <v>567</v>
      </c>
      <c r="D1591" s="96" t="s">
        <v>674</v>
      </c>
      <c r="E1591" s="93" t="s">
        <v>138</v>
      </c>
      <c r="F1591" s="93" t="s">
        <v>82</v>
      </c>
      <c r="G1591" s="73">
        <v>248630</v>
      </c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</row>
    <row r="1592" spans="1:31" s="1" customFormat="1" ht="31.5">
      <c r="A1592" s="4" t="s">
        <v>474</v>
      </c>
      <c r="B1592" s="119" t="s">
        <v>208</v>
      </c>
      <c r="C1592" s="119" t="s">
        <v>567</v>
      </c>
      <c r="D1592" s="96" t="s">
        <v>674</v>
      </c>
      <c r="E1592" s="93" t="s">
        <v>479</v>
      </c>
      <c r="F1592" s="93" t="s">
        <v>72</v>
      </c>
      <c r="G1592" s="73">
        <f t="shared" ref="G1592:G1593" si="239">G1593</f>
        <v>82320</v>
      </c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</row>
    <row r="1593" spans="1:31" s="1" customFormat="1" ht="31.5">
      <c r="A1593" s="4" t="s">
        <v>69</v>
      </c>
      <c r="B1593" s="119" t="s">
        <v>208</v>
      </c>
      <c r="C1593" s="119" t="s">
        <v>567</v>
      </c>
      <c r="D1593" s="96" t="s">
        <v>674</v>
      </c>
      <c r="E1593" s="93" t="s">
        <v>479</v>
      </c>
      <c r="F1593" s="93" t="s">
        <v>81</v>
      </c>
      <c r="G1593" s="73">
        <f t="shared" si="239"/>
        <v>82320</v>
      </c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</row>
    <row r="1594" spans="1:31" s="1" customFormat="1">
      <c r="A1594" s="4" t="s">
        <v>70</v>
      </c>
      <c r="B1594" s="119" t="s">
        <v>208</v>
      </c>
      <c r="C1594" s="119" t="s">
        <v>567</v>
      </c>
      <c r="D1594" s="96" t="s">
        <v>674</v>
      </c>
      <c r="E1594" s="93" t="s">
        <v>479</v>
      </c>
      <c r="F1594" s="93" t="s">
        <v>82</v>
      </c>
      <c r="G1594" s="73">
        <v>82320</v>
      </c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</row>
    <row r="1595" spans="1:31" s="1" customFormat="1" ht="31.5">
      <c r="A1595" s="4" t="s">
        <v>358</v>
      </c>
      <c r="B1595" s="119" t="s">
        <v>208</v>
      </c>
      <c r="C1595" s="119" t="s">
        <v>567</v>
      </c>
      <c r="D1595" s="96" t="s">
        <v>674</v>
      </c>
      <c r="E1595" s="93" t="s">
        <v>375</v>
      </c>
      <c r="F1595" s="93" t="s">
        <v>72</v>
      </c>
      <c r="G1595" s="73">
        <f t="shared" ref="G1595:G1598" si="240">G1596</f>
        <v>500000</v>
      </c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</row>
    <row r="1596" spans="1:31" s="1" customFormat="1" ht="31.5">
      <c r="A1596" s="4" t="s">
        <v>359</v>
      </c>
      <c r="B1596" s="119" t="s">
        <v>208</v>
      </c>
      <c r="C1596" s="119" t="s">
        <v>567</v>
      </c>
      <c r="D1596" s="96" t="s">
        <v>674</v>
      </c>
      <c r="E1596" s="93" t="s">
        <v>376</v>
      </c>
      <c r="F1596" s="93" t="s">
        <v>72</v>
      </c>
      <c r="G1596" s="73">
        <f t="shared" si="240"/>
        <v>500000</v>
      </c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</row>
    <row r="1597" spans="1:31" s="1" customFormat="1">
      <c r="A1597" s="4" t="s">
        <v>491</v>
      </c>
      <c r="B1597" s="119" t="s">
        <v>208</v>
      </c>
      <c r="C1597" s="119" t="s">
        <v>567</v>
      </c>
      <c r="D1597" s="96" t="s">
        <v>674</v>
      </c>
      <c r="E1597" s="93" t="s">
        <v>497</v>
      </c>
      <c r="F1597" s="93" t="s">
        <v>72</v>
      </c>
      <c r="G1597" s="73">
        <f t="shared" si="240"/>
        <v>500000</v>
      </c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</row>
    <row r="1598" spans="1:31" s="1" customFormat="1">
      <c r="A1598" s="4" t="s">
        <v>492</v>
      </c>
      <c r="B1598" s="119" t="s">
        <v>208</v>
      </c>
      <c r="C1598" s="119" t="s">
        <v>567</v>
      </c>
      <c r="D1598" s="96" t="s">
        <v>674</v>
      </c>
      <c r="E1598" s="93" t="s">
        <v>497</v>
      </c>
      <c r="F1598" s="93" t="s">
        <v>498</v>
      </c>
      <c r="G1598" s="73">
        <f t="shared" si="240"/>
        <v>500000</v>
      </c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</row>
    <row r="1599" spans="1:31" s="1" customFormat="1" ht="31.5">
      <c r="A1599" s="4" t="s">
        <v>493</v>
      </c>
      <c r="B1599" s="119" t="s">
        <v>208</v>
      </c>
      <c r="C1599" s="119" t="s">
        <v>567</v>
      </c>
      <c r="D1599" s="96" t="s">
        <v>674</v>
      </c>
      <c r="E1599" s="93" t="s">
        <v>497</v>
      </c>
      <c r="F1599" s="93" t="s">
        <v>499</v>
      </c>
      <c r="G1599" s="73">
        <v>500000</v>
      </c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</row>
    <row r="1600" spans="1:31" s="149" customFormat="1">
      <c r="A1600" s="107" t="s">
        <v>62</v>
      </c>
      <c r="B1600" s="108" t="s">
        <v>208</v>
      </c>
      <c r="C1600" s="109" t="s">
        <v>593</v>
      </c>
      <c r="D1600" s="110" t="s">
        <v>566</v>
      </c>
      <c r="E1600" s="111" t="s">
        <v>3</v>
      </c>
      <c r="F1600" s="111" t="s">
        <v>72</v>
      </c>
      <c r="G1600" s="112">
        <f>G1601+G1608+G1616</f>
        <v>1044711500</v>
      </c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</row>
    <row r="1601" spans="1:31" s="147" customFormat="1">
      <c r="A1601" s="3" t="s">
        <v>977</v>
      </c>
      <c r="B1601" s="113" t="s">
        <v>208</v>
      </c>
      <c r="C1601" s="114" t="s">
        <v>593</v>
      </c>
      <c r="D1601" s="115" t="s">
        <v>721</v>
      </c>
      <c r="E1601" s="116" t="s">
        <v>3</v>
      </c>
      <c r="F1601" s="116" t="s">
        <v>72</v>
      </c>
      <c r="G1601" s="117">
        <v>3507193.5</v>
      </c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</row>
    <row r="1602" spans="1:31" s="1" customFormat="1" ht="47.25">
      <c r="A1602" s="4" t="s">
        <v>312</v>
      </c>
      <c r="B1602" s="119" t="s">
        <v>208</v>
      </c>
      <c r="C1602" s="119" t="s">
        <v>593</v>
      </c>
      <c r="D1602" s="96" t="s">
        <v>721</v>
      </c>
      <c r="E1602" s="93" t="s">
        <v>63</v>
      </c>
      <c r="F1602" s="93" t="s">
        <v>72</v>
      </c>
      <c r="G1602" s="73">
        <f t="shared" ref="G1602:G1612" si="241">G1603</f>
        <v>3507193.5</v>
      </c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</row>
    <row r="1603" spans="1:31" s="1" customFormat="1">
      <c r="A1603" s="4" t="s">
        <v>322</v>
      </c>
      <c r="B1603" s="119" t="s">
        <v>208</v>
      </c>
      <c r="C1603" s="119" t="s">
        <v>593</v>
      </c>
      <c r="D1603" s="96" t="s">
        <v>721</v>
      </c>
      <c r="E1603" s="93" t="s">
        <v>64</v>
      </c>
      <c r="F1603" s="93" t="s">
        <v>72</v>
      </c>
      <c r="G1603" s="73">
        <f t="shared" si="241"/>
        <v>3507193.5</v>
      </c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</row>
    <row r="1604" spans="1:31" s="1" customFormat="1">
      <c r="A1604" s="4" t="s">
        <v>323</v>
      </c>
      <c r="B1604" s="119" t="s">
        <v>208</v>
      </c>
      <c r="C1604" s="119" t="s">
        <v>593</v>
      </c>
      <c r="D1604" s="96" t="s">
        <v>721</v>
      </c>
      <c r="E1604" s="93" t="s">
        <v>65</v>
      </c>
      <c r="F1604" s="93" t="s">
        <v>72</v>
      </c>
      <c r="G1604" s="73">
        <f t="shared" si="241"/>
        <v>3507193.5</v>
      </c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</row>
    <row r="1605" spans="1:31" s="1" customFormat="1">
      <c r="A1605" s="4" t="s">
        <v>100</v>
      </c>
      <c r="B1605" s="119" t="s">
        <v>208</v>
      </c>
      <c r="C1605" s="119" t="s">
        <v>593</v>
      </c>
      <c r="D1605" s="96" t="s">
        <v>721</v>
      </c>
      <c r="E1605" s="93" t="s">
        <v>978</v>
      </c>
      <c r="F1605" s="93" t="s">
        <v>72</v>
      </c>
      <c r="G1605" s="73">
        <f t="shared" si="241"/>
        <v>3507193.5</v>
      </c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</row>
    <row r="1606" spans="1:31" s="1" customFormat="1">
      <c r="A1606" s="4" t="s">
        <v>186</v>
      </c>
      <c r="B1606" s="119" t="s">
        <v>208</v>
      </c>
      <c r="C1606" s="119" t="s">
        <v>593</v>
      </c>
      <c r="D1606" s="96" t="s">
        <v>721</v>
      </c>
      <c r="E1606" s="93" t="s">
        <v>978</v>
      </c>
      <c r="F1606" s="93" t="s">
        <v>206</v>
      </c>
      <c r="G1606" s="73">
        <f t="shared" si="241"/>
        <v>3507193.5</v>
      </c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</row>
    <row r="1607" spans="1:31" s="1" customFormat="1" ht="47.25">
      <c r="A1607" s="4" t="s">
        <v>187</v>
      </c>
      <c r="B1607" s="119" t="s">
        <v>208</v>
      </c>
      <c r="C1607" s="119" t="s">
        <v>593</v>
      </c>
      <c r="D1607" s="96" t="s">
        <v>721</v>
      </c>
      <c r="E1607" s="93" t="s">
        <v>978</v>
      </c>
      <c r="F1607" s="93" t="s">
        <v>207</v>
      </c>
      <c r="G1607" s="73">
        <v>3507193.5</v>
      </c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</row>
    <row r="1608" spans="1:31" s="147" customFormat="1">
      <c r="A1608" s="3" t="s">
        <v>360</v>
      </c>
      <c r="B1608" s="113" t="s">
        <v>208</v>
      </c>
      <c r="C1608" s="114" t="s">
        <v>593</v>
      </c>
      <c r="D1608" s="115" t="s">
        <v>658</v>
      </c>
      <c r="E1608" s="116" t="s">
        <v>3</v>
      </c>
      <c r="F1608" s="116" t="s">
        <v>72</v>
      </c>
      <c r="G1608" s="117">
        <f t="shared" si="241"/>
        <v>21041637.039999999</v>
      </c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</row>
    <row r="1609" spans="1:31" s="1" customFormat="1" ht="47.25">
      <c r="A1609" s="4" t="s">
        <v>312</v>
      </c>
      <c r="B1609" s="119" t="s">
        <v>208</v>
      </c>
      <c r="C1609" s="119" t="s">
        <v>593</v>
      </c>
      <c r="D1609" s="96" t="s">
        <v>658</v>
      </c>
      <c r="E1609" s="93" t="s">
        <v>63</v>
      </c>
      <c r="F1609" s="93" t="s">
        <v>72</v>
      </c>
      <c r="G1609" s="73">
        <f t="shared" si="241"/>
        <v>21041637.039999999</v>
      </c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</row>
    <row r="1610" spans="1:31" s="1" customFormat="1">
      <c r="A1610" s="4" t="s">
        <v>322</v>
      </c>
      <c r="B1610" s="119" t="s">
        <v>208</v>
      </c>
      <c r="C1610" s="119" t="s">
        <v>593</v>
      </c>
      <c r="D1610" s="96" t="s">
        <v>658</v>
      </c>
      <c r="E1610" s="93" t="s">
        <v>64</v>
      </c>
      <c r="F1610" s="93" t="s">
        <v>72</v>
      </c>
      <c r="G1610" s="73">
        <f t="shared" si="241"/>
        <v>21041637.039999999</v>
      </c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</row>
    <row r="1611" spans="1:31" s="1" customFormat="1" ht="31.5">
      <c r="A1611" s="4" t="s">
        <v>361</v>
      </c>
      <c r="B1611" s="119" t="s">
        <v>208</v>
      </c>
      <c r="C1611" s="119" t="s">
        <v>593</v>
      </c>
      <c r="D1611" s="96" t="s">
        <v>658</v>
      </c>
      <c r="E1611" s="93" t="s">
        <v>377</v>
      </c>
      <c r="F1611" s="93" t="s">
        <v>72</v>
      </c>
      <c r="G1611" s="73">
        <f t="shared" si="241"/>
        <v>21041637.039999999</v>
      </c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</row>
    <row r="1612" spans="1:31" s="1" customFormat="1">
      <c r="A1612" s="4" t="s">
        <v>100</v>
      </c>
      <c r="B1612" s="119" t="s">
        <v>208</v>
      </c>
      <c r="C1612" s="119" t="s">
        <v>593</v>
      </c>
      <c r="D1612" s="96" t="s">
        <v>658</v>
      </c>
      <c r="E1612" s="93" t="s">
        <v>500</v>
      </c>
      <c r="F1612" s="93" t="s">
        <v>72</v>
      </c>
      <c r="G1612" s="73">
        <f t="shared" si="241"/>
        <v>21041637.039999999</v>
      </c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</row>
    <row r="1613" spans="1:31" s="1" customFormat="1">
      <c r="A1613" s="4" t="s">
        <v>186</v>
      </c>
      <c r="B1613" s="119" t="s">
        <v>208</v>
      </c>
      <c r="C1613" s="119" t="s">
        <v>593</v>
      </c>
      <c r="D1613" s="96" t="s">
        <v>658</v>
      </c>
      <c r="E1613" s="93" t="s">
        <v>500</v>
      </c>
      <c r="F1613" s="93" t="s">
        <v>206</v>
      </c>
      <c r="G1613" s="73">
        <f>G1614+G1615</f>
        <v>21041637.039999999</v>
      </c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</row>
    <row r="1614" spans="1:31" s="1" customFormat="1" ht="47.25">
      <c r="A1614" s="4" t="s">
        <v>187</v>
      </c>
      <c r="B1614" s="119" t="s">
        <v>208</v>
      </c>
      <c r="C1614" s="119" t="s">
        <v>593</v>
      </c>
      <c r="D1614" s="96" t="s">
        <v>658</v>
      </c>
      <c r="E1614" s="93" t="s">
        <v>500</v>
      </c>
      <c r="F1614" s="93" t="s">
        <v>207</v>
      </c>
      <c r="G1614" s="73">
        <v>19525386.039999999</v>
      </c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</row>
    <row r="1615" spans="1:31" s="1" customFormat="1">
      <c r="A1615" s="4" t="s">
        <v>192</v>
      </c>
      <c r="B1615" s="119" t="s">
        <v>208</v>
      </c>
      <c r="C1615" s="119" t="s">
        <v>593</v>
      </c>
      <c r="D1615" s="96" t="s">
        <v>658</v>
      </c>
      <c r="E1615" s="93" t="s">
        <v>500</v>
      </c>
      <c r="F1615" s="93" t="s">
        <v>212</v>
      </c>
      <c r="G1615" s="73">
        <v>1516251</v>
      </c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</row>
    <row r="1616" spans="1:31" s="147" customFormat="1">
      <c r="A1616" s="3" t="s">
        <v>311</v>
      </c>
      <c r="B1616" s="113" t="s">
        <v>208</v>
      </c>
      <c r="C1616" s="114" t="s">
        <v>593</v>
      </c>
      <c r="D1616" s="115" t="s">
        <v>799</v>
      </c>
      <c r="E1616" s="116" t="s">
        <v>3</v>
      </c>
      <c r="F1616" s="116" t="s">
        <v>72</v>
      </c>
      <c r="G1616" s="117">
        <f>G1617+G1623+G1661</f>
        <v>1020162669.46</v>
      </c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</row>
    <row r="1617" spans="1:31" s="1" customFormat="1" ht="31.5">
      <c r="A1617" s="4" t="s">
        <v>692</v>
      </c>
      <c r="B1617" s="119" t="s">
        <v>208</v>
      </c>
      <c r="C1617" s="119" t="s">
        <v>593</v>
      </c>
      <c r="D1617" s="96" t="s">
        <v>799</v>
      </c>
      <c r="E1617" s="93" t="s">
        <v>693</v>
      </c>
      <c r="F1617" s="93" t="s">
        <v>72</v>
      </c>
      <c r="G1617" s="73">
        <f t="shared" ref="G1617:G1621" si="242">G1618</f>
        <v>5251460</v>
      </c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</row>
    <row r="1618" spans="1:31" s="1" customFormat="1" ht="31.5">
      <c r="A1618" s="4" t="s">
        <v>694</v>
      </c>
      <c r="B1618" s="119" t="s">
        <v>208</v>
      </c>
      <c r="C1618" s="119" t="s">
        <v>593</v>
      </c>
      <c r="D1618" s="96" t="s">
        <v>799</v>
      </c>
      <c r="E1618" s="93" t="s">
        <v>695</v>
      </c>
      <c r="F1618" s="93" t="s">
        <v>72</v>
      </c>
      <c r="G1618" s="73">
        <f t="shared" si="242"/>
        <v>5251460</v>
      </c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</row>
    <row r="1619" spans="1:31" s="1" customFormat="1" ht="126">
      <c r="A1619" s="4" t="s">
        <v>979</v>
      </c>
      <c r="B1619" s="119" t="s">
        <v>208</v>
      </c>
      <c r="C1619" s="119" t="s">
        <v>593</v>
      </c>
      <c r="D1619" s="96" t="s">
        <v>799</v>
      </c>
      <c r="E1619" s="93" t="s">
        <v>980</v>
      </c>
      <c r="F1619" s="93" t="s">
        <v>72</v>
      </c>
      <c r="G1619" s="73">
        <f t="shared" si="242"/>
        <v>5251460</v>
      </c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</row>
    <row r="1620" spans="1:31" s="1" customFormat="1" ht="126">
      <c r="A1620" s="4" t="s">
        <v>981</v>
      </c>
      <c r="B1620" s="119" t="s">
        <v>208</v>
      </c>
      <c r="C1620" s="119" t="s">
        <v>593</v>
      </c>
      <c r="D1620" s="96" t="s">
        <v>799</v>
      </c>
      <c r="E1620" s="93" t="s">
        <v>982</v>
      </c>
      <c r="F1620" s="93" t="s">
        <v>72</v>
      </c>
      <c r="G1620" s="73">
        <f t="shared" si="242"/>
        <v>5251460</v>
      </c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</row>
    <row r="1621" spans="1:31" s="1" customFormat="1" ht="31.5">
      <c r="A1621" s="4" t="s">
        <v>69</v>
      </c>
      <c r="B1621" s="119" t="s">
        <v>208</v>
      </c>
      <c r="C1621" s="119" t="s">
        <v>593</v>
      </c>
      <c r="D1621" s="96" t="s">
        <v>799</v>
      </c>
      <c r="E1621" s="93" t="s">
        <v>982</v>
      </c>
      <c r="F1621" s="93" t="s">
        <v>81</v>
      </c>
      <c r="G1621" s="73">
        <f t="shared" si="242"/>
        <v>5251460</v>
      </c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</row>
    <row r="1622" spans="1:31" s="1" customFormat="1">
      <c r="A1622" s="4" t="s">
        <v>70</v>
      </c>
      <c r="B1622" s="119" t="s">
        <v>208</v>
      </c>
      <c r="C1622" s="119" t="s">
        <v>593</v>
      </c>
      <c r="D1622" s="96" t="s">
        <v>799</v>
      </c>
      <c r="E1622" s="93" t="s">
        <v>982</v>
      </c>
      <c r="F1622" s="93" t="s">
        <v>82</v>
      </c>
      <c r="G1622" s="73">
        <v>5251460</v>
      </c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</row>
    <row r="1623" spans="1:31" s="1" customFormat="1" ht="47.25">
      <c r="A1623" s="4" t="s">
        <v>312</v>
      </c>
      <c r="B1623" s="119" t="s">
        <v>208</v>
      </c>
      <c r="C1623" s="119" t="s">
        <v>593</v>
      </c>
      <c r="D1623" s="96" t="s">
        <v>799</v>
      </c>
      <c r="E1623" s="93" t="s">
        <v>63</v>
      </c>
      <c r="F1623" s="93" t="s">
        <v>72</v>
      </c>
      <c r="G1623" s="73">
        <f>G1624</f>
        <v>1014254979.46</v>
      </c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</row>
    <row r="1624" spans="1:31" s="1" customFormat="1" ht="47.25">
      <c r="A1624" s="4" t="s">
        <v>313</v>
      </c>
      <c r="B1624" s="119" t="s">
        <v>208</v>
      </c>
      <c r="C1624" s="119" t="s">
        <v>593</v>
      </c>
      <c r="D1624" s="96" t="s">
        <v>799</v>
      </c>
      <c r="E1624" s="93" t="s">
        <v>330</v>
      </c>
      <c r="F1624" s="93" t="s">
        <v>72</v>
      </c>
      <c r="G1624" s="73">
        <f>G1625+G1644+G1653+G1657</f>
        <v>1014254979.46</v>
      </c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</row>
    <row r="1625" spans="1:31" s="1" customFormat="1" ht="47.25">
      <c r="A1625" s="4" t="s">
        <v>314</v>
      </c>
      <c r="B1625" s="119" t="s">
        <v>208</v>
      </c>
      <c r="C1625" s="119" t="s">
        <v>593</v>
      </c>
      <c r="D1625" s="96" t="s">
        <v>799</v>
      </c>
      <c r="E1625" s="93" t="s">
        <v>331</v>
      </c>
      <c r="F1625" s="93" t="s">
        <v>72</v>
      </c>
      <c r="G1625" s="73">
        <f>G1626+G1629+G1632+G1635+G1638+G1641</f>
        <v>383773795.94999999</v>
      </c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</row>
    <row r="1626" spans="1:31" s="1" customFormat="1">
      <c r="A1626" s="4" t="s">
        <v>362</v>
      </c>
      <c r="B1626" s="119" t="s">
        <v>208</v>
      </c>
      <c r="C1626" s="119" t="s">
        <v>593</v>
      </c>
      <c r="D1626" s="96" t="s">
        <v>799</v>
      </c>
      <c r="E1626" s="93" t="s">
        <v>378</v>
      </c>
      <c r="F1626" s="93" t="s">
        <v>72</v>
      </c>
      <c r="G1626" s="73">
        <f t="shared" ref="G1626:G1627" si="243">G1627</f>
        <v>135075383.16</v>
      </c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</row>
    <row r="1627" spans="1:31" s="1" customFormat="1" ht="31.5">
      <c r="A1627" s="4" t="s">
        <v>69</v>
      </c>
      <c r="B1627" s="119" t="s">
        <v>208</v>
      </c>
      <c r="C1627" s="119" t="s">
        <v>593</v>
      </c>
      <c r="D1627" s="96" t="s">
        <v>799</v>
      </c>
      <c r="E1627" s="93" t="s">
        <v>378</v>
      </c>
      <c r="F1627" s="93" t="s">
        <v>81</v>
      </c>
      <c r="G1627" s="73">
        <f t="shared" si="243"/>
        <v>135075383.16</v>
      </c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</row>
    <row r="1628" spans="1:31" s="1" customFormat="1">
      <c r="A1628" s="4" t="s">
        <v>70</v>
      </c>
      <c r="B1628" s="119" t="s">
        <v>208</v>
      </c>
      <c r="C1628" s="119" t="s">
        <v>593</v>
      </c>
      <c r="D1628" s="96" t="s">
        <v>799</v>
      </c>
      <c r="E1628" s="93" t="s">
        <v>378</v>
      </c>
      <c r="F1628" s="93" t="s">
        <v>82</v>
      </c>
      <c r="G1628" s="73">
        <v>135075383.16</v>
      </c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</row>
    <row r="1629" spans="1:31" s="1" customFormat="1">
      <c r="A1629" s="4" t="s">
        <v>363</v>
      </c>
      <c r="B1629" s="119" t="s">
        <v>208</v>
      </c>
      <c r="C1629" s="119" t="s">
        <v>593</v>
      </c>
      <c r="D1629" s="96" t="s">
        <v>799</v>
      </c>
      <c r="E1629" s="93" t="s">
        <v>379</v>
      </c>
      <c r="F1629" s="93" t="s">
        <v>72</v>
      </c>
      <c r="G1629" s="73">
        <f t="shared" ref="G1629:G1630" si="244">G1630</f>
        <v>7645340.54</v>
      </c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</row>
    <row r="1630" spans="1:31" s="1" customFormat="1" ht="31.5">
      <c r="A1630" s="4" t="s">
        <v>69</v>
      </c>
      <c r="B1630" s="119" t="s">
        <v>208</v>
      </c>
      <c r="C1630" s="119" t="s">
        <v>593</v>
      </c>
      <c r="D1630" s="96" t="s">
        <v>799</v>
      </c>
      <c r="E1630" s="93" t="s">
        <v>379</v>
      </c>
      <c r="F1630" s="93" t="s">
        <v>81</v>
      </c>
      <c r="G1630" s="73">
        <f t="shared" si="244"/>
        <v>7645340.54</v>
      </c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</row>
    <row r="1631" spans="1:31" s="1" customFormat="1">
      <c r="A1631" s="4" t="s">
        <v>70</v>
      </c>
      <c r="B1631" s="119" t="s">
        <v>208</v>
      </c>
      <c r="C1631" s="119" t="s">
        <v>593</v>
      </c>
      <c r="D1631" s="96" t="s">
        <v>799</v>
      </c>
      <c r="E1631" s="93" t="s">
        <v>379</v>
      </c>
      <c r="F1631" s="93" t="s">
        <v>82</v>
      </c>
      <c r="G1631" s="73">
        <v>7645340.54</v>
      </c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</row>
    <row r="1632" spans="1:31" s="88" customFormat="1" ht="31.5">
      <c r="A1632" s="4" t="s">
        <v>550</v>
      </c>
      <c r="B1632" s="119" t="s">
        <v>208</v>
      </c>
      <c r="C1632" s="119" t="s">
        <v>593</v>
      </c>
      <c r="D1632" s="96" t="s">
        <v>799</v>
      </c>
      <c r="E1632" s="93" t="s">
        <v>549</v>
      </c>
      <c r="F1632" s="93" t="s">
        <v>72</v>
      </c>
      <c r="G1632" s="73">
        <f t="shared" ref="G1632:G1633" si="245">G1633</f>
        <v>32000000</v>
      </c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</row>
    <row r="1633" spans="1:31" s="1" customFormat="1">
      <c r="A1633" s="4" t="s">
        <v>366</v>
      </c>
      <c r="B1633" s="119" t="s">
        <v>208</v>
      </c>
      <c r="C1633" s="119" t="s">
        <v>593</v>
      </c>
      <c r="D1633" s="96" t="s">
        <v>799</v>
      </c>
      <c r="E1633" s="93" t="s">
        <v>549</v>
      </c>
      <c r="F1633" s="93" t="s">
        <v>382</v>
      </c>
      <c r="G1633" s="73">
        <f t="shared" si="245"/>
        <v>32000000</v>
      </c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</row>
    <row r="1634" spans="1:31" s="1" customFormat="1" ht="31.5">
      <c r="A1634" s="4" t="s">
        <v>367</v>
      </c>
      <c r="B1634" s="119" t="s">
        <v>208</v>
      </c>
      <c r="C1634" s="119" t="s">
        <v>593</v>
      </c>
      <c r="D1634" s="96" t="s">
        <v>799</v>
      </c>
      <c r="E1634" s="93" t="s">
        <v>549</v>
      </c>
      <c r="F1634" s="93" t="s">
        <v>383</v>
      </c>
      <c r="G1634" s="73">
        <v>32000000</v>
      </c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</row>
    <row r="1635" spans="1:31" s="1" customFormat="1" ht="31.5">
      <c r="A1635" s="4" t="s">
        <v>983</v>
      </c>
      <c r="B1635" s="119" t="s">
        <v>208</v>
      </c>
      <c r="C1635" s="119" t="s">
        <v>593</v>
      </c>
      <c r="D1635" s="96" t="s">
        <v>799</v>
      </c>
      <c r="E1635" s="93" t="s">
        <v>984</v>
      </c>
      <c r="F1635" s="93" t="s">
        <v>72</v>
      </c>
      <c r="G1635" s="73">
        <f t="shared" ref="G1635:G1636" si="246">G1636</f>
        <v>20378568.949999999</v>
      </c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</row>
    <row r="1636" spans="1:31" s="88" customFormat="1" ht="31.5">
      <c r="A1636" s="4" t="s">
        <v>69</v>
      </c>
      <c r="B1636" s="119" t="s">
        <v>208</v>
      </c>
      <c r="C1636" s="119" t="s">
        <v>593</v>
      </c>
      <c r="D1636" s="96" t="s">
        <v>799</v>
      </c>
      <c r="E1636" s="93" t="s">
        <v>984</v>
      </c>
      <c r="F1636" s="93" t="s">
        <v>81</v>
      </c>
      <c r="G1636" s="73">
        <f t="shared" si="246"/>
        <v>20378568.949999999</v>
      </c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</row>
    <row r="1637" spans="1:31" s="1" customFormat="1">
      <c r="A1637" s="4" t="s">
        <v>70</v>
      </c>
      <c r="B1637" s="119" t="s">
        <v>208</v>
      </c>
      <c r="C1637" s="119" t="s">
        <v>593</v>
      </c>
      <c r="D1637" s="96" t="s">
        <v>799</v>
      </c>
      <c r="E1637" s="93" t="s">
        <v>984</v>
      </c>
      <c r="F1637" s="93" t="s">
        <v>82</v>
      </c>
      <c r="G1637" s="73">
        <v>20378568.949999999</v>
      </c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</row>
    <row r="1638" spans="1:31" s="1" customFormat="1" ht="47.25">
      <c r="A1638" s="4" t="s">
        <v>985</v>
      </c>
      <c r="B1638" s="119" t="s">
        <v>208</v>
      </c>
      <c r="C1638" s="119" t="s">
        <v>593</v>
      </c>
      <c r="D1638" s="96" t="s">
        <v>799</v>
      </c>
      <c r="E1638" s="93" t="s">
        <v>986</v>
      </c>
      <c r="F1638" s="93" t="s">
        <v>72</v>
      </c>
      <c r="G1638" s="73">
        <f t="shared" ref="G1638:G1639" si="247">G1639</f>
        <v>112366084.84</v>
      </c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</row>
    <row r="1639" spans="1:31" s="1" customFormat="1">
      <c r="A1639" s="4" t="s">
        <v>366</v>
      </c>
      <c r="B1639" s="119" t="s">
        <v>208</v>
      </c>
      <c r="C1639" s="119" t="s">
        <v>593</v>
      </c>
      <c r="D1639" s="96" t="s">
        <v>799</v>
      </c>
      <c r="E1639" s="93" t="s">
        <v>986</v>
      </c>
      <c r="F1639" s="93" t="s">
        <v>382</v>
      </c>
      <c r="G1639" s="73">
        <f t="shared" si="247"/>
        <v>112366084.84</v>
      </c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</row>
    <row r="1640" spans="1:31" s="1" customFormat="1" ht="31.5">
      <c r="A1640" s="4" t="s">
        <v>367</v>
      </c>
      <c r="B1640" s="119" t="s">
        <v>208</v>
      </c>
      <c r="C1640" s="119" t="s">
        <v>593</v>
      </c>
      <c r="D1640" s="96" t="s">
        <v>799</v>
      </c>
      <c r="E1640" s="93" t="s">
        <v>986</v>
      </c>
      <c r="F1640" s="93" t="s">
        <v>383</v>
      </c>
      <c r="G1640" s="73">
        <v>112366084.84</v>
      </c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</row>
    <row r="1641" spans="1:31" s="1" customFormat="1" ht="31.5">
      <c r="A1641" s="4" t="s">
        <v>552</v>
      </c>
      <c r="B1641" s="119" t="s">
        <v>208</v>
      </c>
      <c r="C1641" s="119" t="s">
        <v>593</v>
      </c>
      <c r="D1641" s="96" t="s">
        <v>799</v>
      </c>
      <c r="E1641" s="93" t="s">
        <v>551</v>
      </c>
      <c r="F1641" s="93" t="s">
        <v>72</v>
      </c>
      <c r="G1641" s="73">
        <f t="shared" ref="G1641:G1642" si="248">G1642</f>
        <v>76308418.459999993</v>
      </c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</row>
    <row r="1642" spans="1:31" s="1" customFormat="1" ht="31.5">
      <c r="A1642" s="4" t="s">
        <v>69</v>
      </c>
      <c r="B1642" s="119" t="s">
        <v>208</v>
      </c>
      <c r="C1642" s="119" t="s">
        <v>593</v>
      </c>
      <c r="D1642" s="96" t="s">
        <v>799</v>
      </c>
      <c r="E1642" s="93" t="s">
        <v>551</v>
      </c>
      <c r="F1642" s="93" t="s">
        <v>81</v>
      </c>
      <c r="G1642" s="73">
        <f t="shared" si="248"/>
        <v>76308418.459999993</v>
      </c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</row>
    <row r="1643" spans="1:31" s="1" customFormat="1">
      <c r="A1643" s="4" t="s">
        <v>70</v>
      </c>
      <c r="B1643" s="119" t="s">
        <v>208</v>
      </c>
      <c r="C1643" s="119" t="s">
        <v>593</v>
      </c>
      <c r="D1643" s="96" t="s">
        <v>799</v>
      </c>
      <c r="E1643" s="93" t="s">
        <v>551</v>
      </c>
      <c r="F1643" s="93" t="s">
        <v>82</v>
      </c>
      <c r="G1643" s="73">
        <v>76308418.459999993</v>
      </c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</row>
    <row r="1644" spans="1:31" s="1" customFormat="1" ht="31.5">
      <c r="A1644" s="4" t="s">
        <v>364</v>
      </c>
      <c r="B1644" s="119" t="s">
        <v>208</v>
      </c>
      <c r="C1644" s="119" t="s">
        <v>593</v>
      </c>
      <c r="D1644" s="96" t="s">
        <v>799</v>
      </c>
      <c r="E1644" s="93" t="s">
        <v>380</v>
      </c>
      <c r="F1644" s="93" t="s">
        <v>72</v>
      </c>
      <c r="G1644" s="73">
        <f>G1645+G1649</f>
        <v>92801655.50999999</v>
      </c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</row>
    <row r="1645" spans="1:31" s="1" customFormat="1">
      <c r="A1645" s="4" t="s">
        <v>100</v>
      </c>
      <c r="B1645" s="119" t="s">
        <v>208</v>
      </c>
      <c r="C1645" s="119" t="s">
        <v>593</v>
      </c>
      <c r="D1645" s="96" t="s">
        <v>799</v>
      </c>
      <c r="E1645" s="93" t="s">
        <v>553</v>
      </c>
      <c r="F1645" s="93" t="s">
        <v>72</v>
      </c>
      <c r="G1645" s="73">
        <f t="shared" ref="G1645" si="249">G1646</f>
        <v>68529758.859999999</v>
      </c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</row>
    <row r="1646" spans="1:31" s="1" customFormat="1">
      <c r="A1646" s="4" t="s">
        <v>186</v>
      </c>
      <c r="B1646" s="119" t="s">
        <v>208</v>
      </c>
      <c r="C1646" s="119" t="s">
        <v>593</v>
      </c>
      <c r="D1646" s="96" t="s">
        <v>799</v>
      </c>
      <c r="E1646" s="93" t="s">
        <v>553</v>
      </c>
      <c r="F1646" s="93" t="s">
        <v>206</v>
      </c>
      <c r="G1646" s="73">
        <f>G1647+G1648</f>
        <v>68529758.859999999</v>
      </c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</row>
    <row r="1647" spans="1:31" s="1" customFormat="1" ht="47.25">
      <c r="A1647" s="4" t="s">
        <v>187</v>
      </c>
      <c r="B1647" s="119" t="s">
        <v>208</v>
      </c>
      <c r="C1647" s="119" t="s">
        <v>593</v>
      </c>
      <c r="D1647" s="96" t="s">
        <v>799</v>
      </c>
      <c r="E1647" s="93" t="s">
        <v>553</v>
      </c>
      <c r="F1647" s="93" t="s">
        <v>207</v>
      </c>
      <c r="G1647" s="73">
        <v>67729758.859999999</v>
      </c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</row>
    <row r="1648" spans="1:31" s="1" customFormat="1">
      <c r="A1648" s="4" t="s">
        <v>192</v>
      </c>
      <c r="B1648" s="119" t="s">
        <v>208</v>
      </c>
      <c r="C1648" s="119" t="s">
        <v>593</v>
      </c>
      <c r="D1648" s="96" t="s">
        <v>799</v>
      </c>
      <c r="E1648" s="93" t="s">
        <v>553</v>
      </c>
      <c r="F1648" s="93" t="s">
        <v>212</v>
      </c>
      <c r="G1648" s="73">
        <v>800000</v>
      </c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</row>
    <row r="1649" spans="1:31" s="1" customFormat="1" ht="31.5">
      <c r="A1649" s="4" t="s">
        <v>365</v>
      </c>
      <c r="B1649" s="119" t="s">
        <v>208</v>
      </c>
      <c r="C1649" s="119" t="s">
        <v>593</v>
      </c>
      <c r="D1649" s="96" t="s">
        <v>799</v>
      </c>
      <c r="E1649" s="93" t="s">
        <v>381</v>
      </c>
      <c r="F1649" s="93" t="s">
        <v>72</v>
      </c>
      <c r="G1649" s="73">
        <f t="shared" ref="G1649" si="250">G1650</f>
        <v>24271896.649999999</v>
      </c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</row>
    <row r="1650" spans="1:31" s="1" customFormat="1" ht="31.5">
      <c r="A1650" s="4" t="s">
        <v>69</v>
      </c>
      <c r="B1650" s="119" t="s">
        <v>208</v>
      </c>
      <c r="C1650" s="119" t="s">
        <v>593</v>
      </c>
      <c r="D1650" s="96" t="s">
        <v>799</v>
      </c>
      <c r="E1650" s="94" t="s">
        <v>381</v>
      </c>
      <c r="F1650" s="93" t="s">
        <v>81</v>
      </c>
      <c r="G1650" s="73">
        <f>G1651+G1652</f>
        <v>24271896.649999999</v>
      </c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</row>
    <row r="1651" spans="1:31" s="1" customFormat="1">
      <c r="A1651" s="4" t="s">
        <v>70</v>
      </c>
      <c r="B1651" s="119" t="s">
        <v>208</v>
      </c>
      <c r="C1651" s="119" t="s">
        <v>593</v>
      </c>
      <c r="D1651" s="96" t="s">
        <v>799</v>
      </c>
      <c r="E1651" s="94" t="s">
        <v>381</v>
      </c>
      <c r="F1651" s="93" t="s">
        <v>82</v>
      </c>
      <c r="G1651" s="73">
        <v>20734082.07</v>
      </c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</row>
    <row r="1652" spans="1:31" s="1" customFormat="1">
      <c r="A1652" s="4" t="s">
        <v>344</v>
      </c>
      <c r="B1652" s="119" t="s">
        <v>208</v>
      </c>
      <c r="C1652" s="119" t="s">
        <v>593</v>
      </c>
      <c r="D1652" s="96" t="s">
        <v>799</v>
      </c>
      <c r="E1652" s="94" t="s">
        <v>381</v>
      </c>
      <c r="F1652" s="93" t="s">
        <v>350</v>
      </c>
      <c r="G1652" s="73">
        <v>3537814.58</v>
      </c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</row>
    <row r="1653" spans="1:31" s="1" customFormat="1">
      <c r="A1653" s="4" t="s">
        <v>987</v>
      </c>
      <c r="B1653" s="119" t="s">
        <v>208</v>
      </c>
      <c r="C1653" s="119" t="s">
        <v>593</v>
      </c>
      <c r="D1653" s="96" t="s">
        <v>799</v>
      </c>
      <c r="E1653" s="94" t="s">
        <v>988</v>
      </c>
      <c r="F1653" s="93" t="s">
        <v>72</v>
      </c>
      <c r="G1653" s="73">
        <f t="shared" ref="G1653:G1655" si="251">G1654</f>
        <v>438061998</v>
      </c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</row>
    <row r="1654" spans="1:31" s="1" customFormat="1" ht="31.5">
      <c r="A1654" s="4" t="s">
        <v>989</v>
      </c>
      <c r="B1654" s="119" t="s">
        <v>208</v>
      </c>
      <c r="C1654" s="119" t="s">
        <v>593</v>
      </c>
      <c r="D1654" s="96" t="s">
        <v>799</v>
      </c>
      <c r="E1654" s="94" t="s">
        <v>990</v>
      </c>
      <c r="F1654" s="93" t="s">
        <v>72</v>
      </c>
      <c r="G1654" s="73">
        <f t="shared" si="251"/>
        <v>438061998</v>
      </c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</row>
    <row r="1655" spans="1:31" s="1" customFormat="1" ht="31.5">
      <c r="A1655" s="4" t="s">
        <v>69</v>
      </c>
      <c r="B1655" s="119" t="s">
        <v>208</v>
      </c>
      <c r="C1655" s="119" t="s">
        <v>593</v>
      </c>
      <c r="D1655" s="96" t="s">
        <v>799</v>
      </c>
      <c r="E1655" s="94" t="s">
        <v>990</v>
      </c>
      <c r="F1655" s="93" t="s">
        <v>81</v>
      </c>
      <c r="G1655" s="73">
        <f t="shared" si="251"/>
        <v>438061998</v>
      </c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</row>
    <row r="1656" spans="1:31" s="88" customFormat="1">
      <c r="A1656" s="4" t="s">
        <v>70</v>
      </c>
      <c r="B1656" s="119" t="s">
        <v>208</v>
      </c>
      <c r="C1656" s="119" t="s">
        <v>593</v>
      </c>
      <c r="D1656" s="96" t="s">
        <v>799</v>
      </c>
      <c r="E1656" s="94" t="s">
        <v>990</v>
      </c>
      <c r="F1656" s="93" t="s">
        <v>82</v>
      </c>
      <c r="G1656" s="73">
        <v>438061998</v>
      </c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</row>
    <row r="1657" spans="1:31" s="88" customFormat="1">
      <c r="A1657" s="4" t="s">
        <v>991</v>
      </c>
      <c r="B1657" s="119" t="s">
        <v>208</v>
      </c>
      <c r="C1657" s="119" t="s">
        <v>593</v>
      </c>
      <c r="D1657" s="96" t="s">
        <v>799</v>
      </c>
      <c r="E1657" s="94" t="s">
        <v>992</v>
      </c>
      <c r="F1657" s="93" t="s">
        <v>72</v>
      </c>
      <c r="G1657" s="73">
        <f t="shared" ref="G1657:G1659" si="252">G1658</f>
        <v>99617530</v>
      </c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</row>
    <row r="1658" spans="1:31" s="88" customFormat="1" ht="47.25">
      <c r="A1658" s="4" t="s">
        <v>993</v>
      </c>
      <c r="B1658" s="119" t="s">
        <v>208</v>
      </c>
      <c r="C1658" s="119" t="s">
        <v>593</v>
      </c>
      <c r="D1658" s="96" t="s">
        <v>799</v>
      </c>
      <c r="E1658" s="94" t="s">
        <v>994</v>
      </c>
      <c r="F1658" s="93" t="s">
        <v>72</v>
      </c>
      <c r="G1658" s="73">
        <f t="shared" si="252"/>
        <v>99617530</v>
      </c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</row>
    <row r="1659" spans="1:31" s="88" customFormat="1" ht="31.5">
      <c r="A1659" s="4" t="s">
        <v>69</v>
      </c>
      <c r="B1659" s="119" t="s">
        <v>208</v>
      </c>
      <c r="C1659" s="119" t="s">
        <v>593</v>
      </c>
      <c r="D1659" s="96" t="s">
        <v>799</v>
      </c>
      <c r="E1659" s="94" t="s">
        <v>994</v>
      </c>
      <c r="F1659" s="93" t="s">
        <v>81</v>
      </c>
      <c r="G1659" s="73">
        <f t="shared" si="252"/>
        <v>99617530</v>
      </c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</row>
    <row r="1660" spans="1:31" s="88" customFormat="1">
      <c r="A1660" s="4" t="s">
        <v>70</v>
      </c>
      <c r="B1660" s="119" t="s">
        <v>208</v>
      </c>
      <c r="C1660" s="119" t="s">
        <v>593</v>
      </c>
      <c r="D1660" s="96" t="s">
        <v>799</v>
      </c>
      <c r="E1660" s="94" t="s">
        <v>994</v>
      </c>
      <c r="F1660" s="93" t="s">
        <v>82</v>
      </c>
      <c r="G1660" s="73">
        <v>99617530</v>
      </c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</row>
    <row r="1661" spans="1:31" s="88" customFormat="1" ht="31.5">
      <c r="A1661" s="4" t="s">
        <v>99</v>
      </c>
      <c r="B1661" s="119" t="s">
        <v>208</v>
      </c>
      <c r="C1661" s="119" t="s">
        <v>593</v>
      </c>
      <c r="D1661" s="96" t="s">
        <v>799</v>
      </c>
      <c r="E1661" s="94" t="s">
        <v>113</v>
      </c>
      <c r="F1661" s="93" t="s">
        <v>72</v>
      </c>
      <c r="G1661" s="73">
        <f t="shared" ref="G1661:G1665" si="253">G1662</f>
        <v>656230</v>
      </c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</row>
    <row r="1662" spans="1:31" s="1" customFormat="1" ht="31.5">
      <c r="A1662" s="4" t="s">
        <v>619</v>
      </c>
      <c r="B1662" s="119" t="s">
        <v>208</v>
      </c>
      <c r="C1662" s="119" t="s">
        <v>593</v>
      </c>
      <c r="D1662" s="96" t="s">
        <v>799</v>
      </c>
      <c r="E1662" s="94" t="s">
        <v>620</v>
      </c>
      <c r="F1662" s="93" t="s">
        <v>72</v>
      </c>
      <c r="G1662" s="73">
        <f t="shared" si="253"/>
        <v>656230</v>
      </c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</row>
    <row r="1663" spans="1:31" s="1" customFormat="1" ht="47.25">
      <c r="A1663" s="4" t="s">
        <v>761</v>
      </c>
      <c r="B1663" s="119" t="s">
        <v>208</v>
      </c>
      <c r="C1663" s="119" t="s">
        <v>593</v>
      </c>
      <c r="D1663" s="96" t="s">
        <v>799</v>
      </c>
      <c r="E1663" s="94" t="s">
        <v>762</v>
      </c>
      <c r="F1663" s="93" t="s">
        <v>72</v>
      </c>
      <c r="G1663" s="73">
        <f t="shared" si="253"/>
        <v>656230</v>
      </c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</row>
    <row r="1664" spans="1:31" s="1" customFormat="1" ht="31.5">
      <c r="A1664" s="4" t="s">
        <v>763</v>
      </c>
      <c r="B1664" s="119" t="s">
        <v>208</v>
      </c>
      <c r="C1664" s="119" t="s">
        <v>593</v>
      </c>
      <c r="D1664" s="96" t="s">
        <v>799</v>
      </c>
      <c r="E1664" s="94" t="s">
        <v>764</v>
      </c>
      <c r="F1664" s="93" t="s">
        <v>72</v>
      </c>
      <c r="G1664" s="73">
        <f t="shared" si="253"/>
        <v>656230</v>
      </c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</row>
    <row r="1665" spans="1:31" s="1" customFormat="1">
      <c r="A1665" s="4" t="s">
        <v>186</v>
      </c>
      <c r="B1665" s="119" t="s">
        <v>208</v>
      </c>
      <c r="C1665" s="119" t="s">
        <v>593</v>
      </c>
      <c r="D1665" s="96" t="s">
        <v>799</v>
      </c>
      <c r="E1665" s="94" t="s">
        <v>764</v>
      </c>
      <c r="F1665" s="93" t="s">
        <v>206</v>
      </c>
      <c r="G1665" s="73">
        <f t="shared" si="253"/>
        <v>656230</v>
      </c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</row>
    <row r="1666" spans="1:31" s="1" customFormat="1">
      <c r="A1666" s="4" t="s">
        <v>192</v>
      </c>
      <c r="B1666" s="119" t="s">
        <v>208</v>
      </c>
      <c r="C1666" s="119" t="s">
        <v>593</v>
      </c>
      <c r="D1666" s="96" t="s">
        <v>799</v>
      </c>
      <c r="E1666" s="94" t="s">
        <v>764</v>
      </c>
      <c r="F1666" s="93" t="s">
        <v>212</v>
      </c>
      <c r="G1666" s="73">
        <v>656230</v>
      </c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</row>
    <row r="1667" spans="1:31" s="149" customFormat="1">
      <c r="A1667" s="107" t="s">
        <v>66</v>
      </c>
      <c r="B1667" s="108" t="s">
        <v>208</v>
      </c>
      <c r="C1667" s="109" t="s">
        <v>600</v>
      </c>
      <c r="D1667" s="110" t="s">
        <v>566</v>
      </c>
      <c r="E1667" s="111" t="s">
        <v>3</v>
      </c>
      <c r="F1667" s="111" t="s">
        <v>72</v>
      </c>
      <c r="G1667" s="112">
        <f>G1668+G1675+G1689+G1742</f>
        <v>1032062587.8</v>
      </c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</row>
    <row r="1668" spans="1:31" s="147" customFormat="1">
      <c r="A1668" s="3" t="s">
        <v>317</v>
      </c>
      <c r="B1668" s="113" t="s">
        <v>208</v>
      </c>
      <c r="C1668" s="114" t="s">
        <v>600</v>
      </c>
      <c r="D1668" s="115" t="s">
        <v>567</v>
      </c>
      <c r="E1668" s="116" t="s">
        <v>3</v>
      </c>
      <c r="F1668" s="116" t="s">
        <v>72</v>
      </c>
      <c r="G1668" s="117">
        <f t="shared" ref="G1668:G1673" si="254">G1669</f>
        <v>90000</v>
      </c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</row>
    <row r="1669" spans="1:31" s="1" customFormat="1" ht="47.25">
      <c r="A1669" s="4" t="s">
        <v>312</v>
      </c>
      <c r="B1669" s="118" t="s">
        <v>208</v>
      </c>
      <c r="C1669" s="119" t="s">
        <v>600</v>
      </c>
      <c r="D1669" s="96" t="s">
        <v>567</v>
      </c>
      <c r="E1669" s="94" t="s">
        <v>63</v>
      </c>
      <c r="F1669" s="93" t="s">
        <v>72</v>
      </c>
      <c r="G1669" s="73">
        <f t="shared" si="254"/>
        <v>90000</v>
      </c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</row>
    <row r="1670" spans="1:31" s="1" customFormat="1" ht="31.5">
      <c r="A1670" s="4" t="s">
        <v>318</v>
      </c>
      <c r="B1670" s="118" t="s">
        <v>208</v>
      </c>
      <c r="C1670" s="119" t="s">
        <v>600</v>
      </c>
      <c r="D1670" s="96" t="s">
        <v>567</v>
      </c>
      <c r="E1670" s="94" t="s">
        <v>334</v>
      </c>
      <c r="F1670" s="93" t="s">
        <v>72</v>
      </c>
      <c r="G1670" s="73">
        <f t="shared" si="254"/>
        <v>90000</v>
      </c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</row>
    <row r="1671" spans="1:31" s="1" customFormat="1" ht="31.5">
      <c r="A1671" s="4" t="s">
        <v>319</v>
      </c>
      <c r="B1671" s="118" t="s">
        <v>208</v>
      </c>
      <c r="C1671" s="119" t="s">
        <v>600</v>
      </c>
      <c r="D1671" s="96" t="s">
        <v>567</v>
      </c>
      <c r="E1671" s="94" t="s">
        <v>335</v>
      </c>
      <c r="F1671" s="93" t="s">
        <v>72</v>
      </c>
      <c r="G1671" s="73">
        <f t="shared" si="254"/>
        <v>90000</v>
      </c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</row>
    <row r="1672" spans="1:31" s="1" customFormat="1">
      <c r="A1672" s="4" t="s">
        <v>995</v>
      </c>
      <c r="B1672" s="118" t="s">
        <v>208</v>
      </c>
      <c r="C1672" s="119" t="s">
        <v>600</v>
      </c>
      <c r="D1672" s="96" t="s">
        <v>567</v>
      </c>
      <c r="E1672" s="94" t="s">
        <v>996</v>
      </c>
      <c r="F1672" s="93" t="s">
        <v>72</v>
      </c>
      <c r="G1672" s="73">
        <f t="shared" si="254"/>
        <v>90000</v>
      </c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</row>
    <row r="1673" spans="1:31" s="1" customFormat="1" ht="31.5">
      <c r="A1673" s="4" t="s">
        <v>69</v>
      </c>
      <c r="B1673" s="118" t="s">
        <v>208</v>
      </c>
      <c r="C1673" s="119" t="s">
        <v>600</v>
      </c>
      <c r="D1673" s="96" t="s">
        <v>567</v>
      </c>
      <c r="E1673" s="94" t="s">
        <v>996</v>
      </c>
      <c r="F1673" s="93" t="s">
        <v>81</v>
      </c>
      <c r="G1673" s="73">
        <f t="shared" si="254"/>
        <v>90000</v>
      </c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</row>
    <row r="1674" spans="1:31" s="1" customFormat="1">
      <c r="A1674" s="4" t="s">
        <v>70</v>
      </c>
      <c r="B1674" s="118" t="s">
        <v>208</v>
      </c>
      <c r="C1674" s="119" t="s">
        <v>600</v>
      </c>
      <c r="D1674" s="96" t="s">
        <v>567</v>
      </c>
      <c r="E1674" s="94" t="s">
        <v>996</v>
      </c>
      <c r="F1674" s="93" t="s">
        <v>82</v>
      </c>
      <c r="G1674" s="73">
        <v>90000</v>
      </c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</row>
    <row r="1675" spans="1:31" s="147" customFormat="1">
      <c r="A1675" s="3" t="s">
        <v>997</v>
      </c>
      <c r="B1675" s="113" t="s">
        <v>208</v>
      </c>
      <c r="C1675" s="114" t="s">
        <v>600</v>
      </c>
      <c r="D1675" s="115" t="s">
        <v>586</v>
      </c>
      <c r="E1675" s="116" t="s">
        <v>3</v>
      </c>
      <c r="F1675" s="116" t="s">
        <v>72</v>
      </c>
      <c r="G1675" s="117">
        <f t="shared" ref="G1675:G1676" si="255">G1676</f>
        <v>106664270.56</v>
      </c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</row>
    <row r="1676" spans="1:31" s="1" customFormat="1" ht="47.25">
      <c r="A1676" s="4" t="s">
        <v>312</v>
      </c>
      <c r="B1676" s="118" t="s">
        <v>208</v>
      </c>
      <c r="C1676" s="119" t="s">
        <v>600</v>
      </c>
      <c r="D1676" s="96" t="s">
        <v>586</v>
      </c>
      <c r="E1676" s="94" t="s">
        <v>63</v>
      </c>
      <c r="F1676" s="93" t="s">
        <v>72</v>
      </c>
      <c r="G1676" s="73">
        <f t="shared" si="255"/>
        <v>106664270.56</v>
      </c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</row>
    <row r="1677" spans="1:31" s="1" customFormat="1" ht="31.5">
      <c r="A1677" s="4" t="s">
        <v>318</v>
      </c>
      <c r="B1677" s="118" t="s">
        <v>208</v>
      </c>
      <c r="C1677" s="119" t="s">
        <v>600</v>
      </c>
      <c r="D1677" s="96" t="s">
        <v>586</v>
      </c>
      <c r="E1677" s="94" t="s">
        <v>334</v>
      </c>
      <c r="F1677" s="93" t="s">
        <v>72</v>
      </c>
      <c r="G1677" s="73">
        <f>G1678+G1682</f>
        <v>106664270.56</v>
      </c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</row>
    <row r="1678" spans="1:31" s="1" customFormat="1" ht="31.5">
      <c r="A1678" s="4" t="s">
        <v>998</v>
      </c>
      <c r="B1678" s="118" t="s">
        <v>208</v>
      </c>
      <c r="C1678" s="119" t="s">
        <v>600</v>
      </c>
      <c r="D1678" s="96" t="s">
        <v>586</v>
      </c>
      <c r="E1678" s="94" t="s">
        <v>999</v>
      </c>
      <c r="F1678" s="93" t="s">
        <v>72</v>
      </c>
      <c r="G1678" s="73">
        <f t="shared" ref="G1678:G1680" si="256">G1679</f>
        <v>58043.34</v>
      </c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</row>
    <row r="1679" spans="1:31" s="1" customFormat="1">
      <c r="A1679" s="4" t="s">
        <v>1000</v>
      </c>
      <c r="B1679" s="118" t="s">
        <v>208</v>
      </c>
      <c r="C1679" s="119" t="s">
        <v>600</v>
      </c>
      <c r="D1679" s="96" t="s">
        <v>586</v>
      </c>
      <c r="E1679" s="94" t="s">
        <v>1001</v>
      </c>
      <c r="F1679" s="93" t="s">
        <v>72</v>
      </c>
      <c r="G1679" s="73">
        <f t="shared" si="256"/>
        <v>58043.34</v>
      </c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</row>
    <row r="1680" spans="1:31" s="1" customFormat="1" ht="31.5">
      <c r="A1680" s="4" t="s">
        <v>69</v>
      </c>
      <c r="B1680" s="118" t="s">
        <v>208</v>
      </c>
      <c r="C1680" s="119" t="s">
        <v>600</v>
      </c>
      <c r="D1680" s="96" t="s">
        <v>586</v>
      </c>
      <c r="E1680" s="94" t="s">
        <v>1001</v>
      </c>
      <c r="F1680" s="93" t="s">
        <v>81</v>
      </c>
      <c r="G1680" s="73">
        <f t="shared" si="256"/>
        <v>58043.34</v>
      </c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</row>
    <row r="1681" spans="1:31" s="1" customFormat="1">
      <c r="A1681" s="4" t="s">
        <v>70</v>
      </c>
      <c r="B1681" s="118" t="s">
        <v>208</v>
      </c>
      <c r="C1681" s="119" t="s">
        <v>600</v>
      </c>
      <c r="D1681" s="96" t="s">
        <v>586</v>
      </c>
      <c r="E1681" s="94" t="s">
        <v>1001</v>
      </c>
      <c r="F1681" s="93" t="s">
        <v>82</v>
      </c>
      <c r="G1681" s="73">
        <v>58043.34</v>
      </c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</row>
    <row r="1682" spans="1:31" s="1" customFormat="1" ht="31.5">
      <c r="A1682" s="4" t="s">
        <v>1002</v>
      </c>
      <c r="B1682" s="118" t="s">
        <v>208</v>
      </c>
      <c r="C1682" s="119" t="s">
        <v>600</v>
      </c>
      <c r="D1682" s="96" t="s">
        <v>586</v>
      </c>
      <c r="E1682" s="94" t="s">
        <v>1003</v>
      </c>
      <c r="F1682" s="93" t="s">
        <v>72</v>
      </c>
      <c r="G1682" s="73">
        <f>G1683+G1686</f>
        <v>106606227.22</v>
      </c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</row>
    <row r="1683" spans="1:31" s="1" customFormat="1">
      <c r="A1683" s="4" t="s">
        <v>1000</v>
      </c>
      <c r="B1683" s="118" t="s">
        <v>208</v>
      </c>
      <c r="C1683" s="119" t="s">
        <v>600</v>
      </c>
      <c r="D1683" s="96" t="s">
        <v>586</v>
      </c>
      <c r="E1683" s="94" t="s">
        <v>1004</v>
      </c>
      <c r="F1683" s="93" t="s">
        <v>72</v>
      </c>
      <c r="G1683" s="73">
        <f t="shared" ref="G1683:G1684" si="257">G1684</f>
        <v>53026667.219999999</v>
      </c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</row>
    <row r="1684" spans="1:31" s="1" customFormat="1">
      <c r="A1684" s="4" t="s">
        <v>366</v>
      </c>
      <c r="B1684" s="118" t="s">
        <v>208</v>
      </c>
      <c r="C1684" s="119" t="s">
        <v>600</v>
      </c>
      <c r="D1684" s="96" t="s">
        <v>586</v>
      </c>
      <c r="E1684" s="94" t="s">
        <v>1004</v>
      </c>
      <c r="F1684" s="93" t="s">
        <v>382</v>
      </c>
      <c r="G1684" s="73">
        <f t="shared" si="257"/>
        <v>53026667.219999999</v>
      </c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</row>
    <row r="1685" spans="1:31" s="1" customFormat="1" ht="31.5">
      <c r="A1685" s="4" t="s">
        <v>367</v>
      </c>
      <c r="B1685" s="118" t="s">
        <v>208</v>
      </c>
      <c r="C1685" s="119" t="s">
        <v>600</v>
      </c>
      <c r="D1685" s="96" t="s">
        <v>586</v>
      </c>
      <c r="E1685" s="94" t="s">
        <v>1004</v>
      </c>
      <c r="F1685" s="93" t="s">
        <v>383</v>
      </c>
      <c r="G1685" s="73">
        <v>53026667.219999999</v>
      </c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</row>
    <row r="1686" spans="1:31" s="1" customFormat="1" ht="31.5">
      <c r="A1686" s="4" t="s">
        <v>1005</v>
      </c>
      <c r="B1686" s="118" t="s">
        <v>208</v>
      </c>
      <c r="C1686" s="119" t="s">
        <v>600</v>
      </c>
      <c r="D1686" s="96" t="s">
        <v>586</v>
      </c>
      <c r="E1686" s="94" t="s">
        <v>1006</v>
      </c>
      <c r="F1686" s="93" t="s">
        <v>72</v>
      </c>
      <c r="G1686" s="73">
        <f t="shared" ref="G1686:G1687" si="258">G1687</f>
        <v>53579560</v>
      </c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</row>
    <row r="1687" spans="1:31" s="1" customFormat="1">
      <c r="A1687" s="4" t="s">
        <v>366</v>
      </c>
      <c r="B1687" s="118" t="s">
        <v>208</v>
      </c>
      <c r="C1687" s="119" t="s">
        <v>600</v>
      </c>
      <c r="D1687" s="96" t="s">
        <v>586</v>
      </c>
      <c r="E1687" s="94" t="s">
        <v>1006</v>
      </c>
      <c r="F1687" s="93" t="s">
        <v>382</v>
      </c>
      <c r="G1687" s="73">
        <f t="shared" si="258"/>
        <v>53579560</v>
      </c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</row>
    <row r="1688" spans="1:31" s="1" customFormat="1" ht="31.5">
      <c r="A1688" s="4" t="s">
        <v>367</v>
      </c>
      <c r="B1688" s="118" t="s">
        <v>208</v>
      </c>
      <c r="C1688" s="119" t="s">
        <v>600</v>
      </c>
      <c r="D1688" s="96" t="s">
        <v>586</v>
      </c>
      <c r="E1688" s="94" t="s">
        <v>1006</v>
      </c>
      <c r="F1688" s="93" t="s">
        <v>383</v>
      </c>
      <c r="G1688" s="73">
        <v>53579560</v>
      </c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</row>
    <row r="1689" spans="1:31" s="147" customFormat="1">
      <c r="A1689" s="3" t="s">
        <v>67</v>
      </c>
      <c r="B1689" s="113" t="s">
        <v>208</v>
      </c>
      <c r="C1689" s="114" t="s">
        <v>600</v>
      </c>
      <c r="D1689" s="115" t="s">
        <v>568</v>
      </c>
      <c r="E1689" s="116" t="s">
        <v>3</v>
      </c>
      <c r="F1689" s="116" t="s">
        <v>72</v>
      </c>
      <c r="G1689" s="117">
        <f>G1690+G1722+G1728</f>
        <v>865377327.24000001</v>
      </c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</row>
    <row r="1690" spans="1:31" s="1" customFormat="1" ht="47.25">
      <c r="A1690" s="4" t="s">
        <v>312</v>
      </c>
      <c r="B1690" s="118" t="s">
        <v>208</v>
      </c>
      <c r="C1690" s="119" t="s">
        <v>600</v>
      </c>
      <c r="D1690" s="96" t="s">
        <v>568</v>
      </c>
      <c r="E1690" s="94" t="s">
        <v>63</v>
      </c>
      <c r="F1690" s="93" t="s">
        <v>72</v>
      </c>
      <c r="G1690" s="73">
        <f>G1691</f>
        <v>384715557.23999995</v>
      </c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</row>
    <row r="1691" spans="1:31" s="1" customFormat="1">
      <c r="A1691" s="4" t="s">
        <v>322</v>
      </c>
      <c r="B1691" s="118" t="s">
        <v>208</v>
      </c>
      <c r="C1691" s="119" t="s">
        <v>600</v>
      </c>
      <c r="D1691" s="96" t="s">
        <v>568</v>
      </c>
      <c r="E1691" s="94" t="s">
        <v>64</v>
      </c>
      <c r="F1691" s="93" t="s">
        <v>72</v>
      </c>
      <c r="G1691" s="73">
        <f>G1692+G1697+G1701</f>
        <v>384715557.23999995</v>
      </c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</row>
    <row r="1692" spans="1:31" s="1" customFormat="1" ht="31.5">
      <c r="A1692" s="4" t="s">
        <v>368</v>
      </c>
      <c r="B1692" s="118" t="s">
        <v>208</v>
      </c>
      <c r="C1692" s="119" t="s">
        <v>600</v>
      </c>
      <c r="D1692" s="96" t="s">
        <v>568</v>
      </c>
      <c r="E1692" s="94" t="s">
        <v>384</v>
      </c>
      <c r="F1692" s="93" t="s">
        <v>72</v>
      </c>
      <c r="G1692" s="73">
        <f>G1693</f>
        <v>22730744.599999998</v>
      </c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</row>
    <row r="1693" spans="1:31" s="1" customFormat="1" ht="31.5">
      <c r="A1693" s="4" t="s">
        <v>369</v>
      </c>
      <c r="B1693" s="118" t="s">
        <v>208</v>
      </c>
      <c r="C1693" s="119" t="s">
        <v>600</v>
      </c>
      <c r="D1693" s="96" t="s">
        <v>568</v>
      </c>
      <c r="E1693" s="94" t="s">
        <v>385</v>
      </c>
      <c r="F1693" s="93" t="s">
        <v>72</v>
      </c>
      <c r="G1693" s="73">
        <f t="shared" ref="G1693" si="259">G1694</f>
        <v>22730744.599999998</v>
      </c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</row>
    <row r="1694" spans="1:31" s="1" customFormat="1" ht="31.5">
      <c r="A1694" s="4" t="s">
        <v>69</v>
      </c>
      <c r="B1694" s="118" t="s">
        <v>208</v>
      </c>
      <c r="C1694" s="119" t="s">
        <v>600</v>
      </c>
      <c r="D1694" s="96" t="s">
        <v>568</v>
      </c>
      <c r="E1694" s="94" t="s">
        <v>385</v>
      </c>
      <c r="F1694" s="93" t="s">
        <v>81</v>
      </c>
      <c r="G1694" s="73">
        <f>G1695+G1696</f>
        <v>22730744.599999998</v>
      </c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</row>
    <row r="1695" spans="1:31" s="1" customFormat="1">
      <c r="A1695" s="4" t="s">
        <v>70</v>
      </c>
      <c r="B1695" s="118" t="s">
        <v>208</v>
      </c>
      <c r="C1695" s="119" t="s">
        <v>600</v>
      </c>
      <c r="D1695" s="96" t="s">
        <v>568</v>
      </c>
      <c r="E1695" s="94" t="s">
        <v>385</v>
      </c>
      <c r="F1695" s="93" t="s">
        <v>82</v>
      </c>
      <c r="G1695" s="73">
        <v>22594473.609999999</v>
      </c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</row>
    <row r="1696" spans="1:31" s="1" customFormat="1">
      <c r="A1696" s="4" t="s">
        <v>344</v>
      </c>
      <c r="B1696" s="118" t="s">
        <v>208</v>
      </c>
      <c r="C1696" s="119" t="s">
        <v>600</v>
      </c>
      <c r="D1696" s="96" t="s">
        <v>568</v>
      </c>
      <c r="E1696" s="94" t="s">
        <v>385</v>
      </c>
      <c r="F1696" s="93" t="s">
        <v>350</v>
      </c>
      <c r="G1696" s="73">
        <v>136270.99</v>
      </c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</row>
    <row r="1697" spans="1:31" s="1" customFormat="1" ht="31.5">
      <c r="A1697" s="4" t="s">
        <v>1007</v>
      </c>
      <c r="B1697" s="118" t="s">
        <v>208</v>
      </c>
      <c r="C1697" s="119" t="s">
        <v>600</v>
      </c>
      <c r="D1697" s="96" t="s">
        <v>568</v>
      </c>
      <c r="E1697" s="94" t="s">
        <v>1008</v>
      </c>
      <c r="F1697" s="93" t="s">
        <v>72</v>
      </c>
      <c r="G1697" s="73">
        <f t="shared" ref="G1697:G1699" si="260">G1698</f>
        <v>9574755</v>
      </c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</row>
    <row r="1698" spans="1:31" s="1" customFormat="1" ht="31.5">
      <c r="A1698" s="4" t="s">
        <v>1009</v>
      </c>
      <c r="B1698" s="118" t="s">
        <v>208</v>
      </c>
      <c r="C1698" s="119" t="s">
        <v>600</v>
      </c>
      <c r="D1698" s="96" t="s">
        <v>568</v>
      </c>
      <c r="E1698" s="94" t="s">
        <v>1010</v>
      </c>
      <c r="F1698" s="93" t="s">
        <v>72</v>
      </c>
      <c r="G1698" s="73">
        <f t="shared" si="260"/>
        <v>9574755</v>
      </c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</row>
    <row r="1699" spans="1:31" s="1" customFormat="1" ht="31.5">
      <c r="A1699" s="4" t="s">
        <v>69</v>
      </c>
      <c r="B1699" s="118" t="s">
        <v>208</v>
      </c>
      <c r="C1699" s="119" t="s">
        <v>600</v>
      </c>
      <c r="D1699" s="96" t="s">
        <v>568</v>
      </c>
      <c r="E1699" s="94" t="s">
        <v>1010</v>
      </c>
      <c r="F1699" s="93" t="s">
        <v>81</v>
      </c>
      <c r="G1699" s="73">
        <f t="shared" si="260"/>
        <v>9574755</v>
      </c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</row>
    <row r="1700" spans="1:31" s="1" customFormat="1">
      <c r="A1700" s="4" t="s">
        <v>70</v>
      </c>
      <c r="B1700" s="118" t="s">
        <v>208</v>
      </c>
      <c r="C1700" s="119" t="s">
        <v>600</v>
      </c>
      <c r="D1700" s="96" t="s">
        <v>568</v>
      </c>
      <c r="E1700" s="94" t="s">
        <v>1010</v>
      </c>
      <c r="F1700" s="93" t="s">
        <v>82</v>
      </c>
      <c r="G1700" s="73">
        <v>9574755</v>
      </c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</row>
    <row r="1701" spans="1:31" s="1" customFormat="1">
      <c r="A1701" s="4" t="s">
        <v>323</v>
      </c>
      <c r="B1701" s="118" t="s">
        <v>208</v>
      </c>
      <c r="C1701" s="119" t="s">
        <v>600</v>
      </c>
      <c r="D1701" s="96" t="s">
        <v>568</v>
      </c>
      <c r="E1701" s="94" t="s">
        <v>65</v>
      </c>
      <c r="F1701" s="93" t="s">
        <v>72</v>
      </c>
      <c r="G1701" s="73">
        <f>G1702+G1705+G1709+G1713+G1716+G1719</f>
        <v>352410057.63999993</v>
      </c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</row>
    <row r="1702" spans="1:31" s="1" customFormat="1">
      <c r="A1702" s="4" t="s">
        <v>100</v>
      </c>
      <c r="B1702" s="118" t="s">
        <v>208</v>
      </c>
      <c r="C1702" s="119" t="s">
        <v>600</v>
      </c>
      <c r="D1702" s="96" t="s">
        <v>568</v>
      </c>
      <c r="E1702" s="94" t="s">
        <v>978</v>
      </c>
      <c r="F1702" s="93" t="s">
        <v>72</v>
      </c>
      <c r="G1702" s="73">
        <f t="shared" ref="G1702:G1705" si="261">G1703</f>
        <v>6889656.1399999997</v>
      </c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</row>
    <row r="1703" spans="1:31" s="1" customFormat="1">
      <c r="A1703" s="4" t="s">
        <v>186</v>
      </c>
      <c r="B1703" s="118" t="s">
        <v>208</v>
      </c>
      <c r="C1703" s="119" t="s">
        <v>600</v>
      </c>
      <c r="D1703" s="96" t="s">
        <v>568</v>
      </c>
      <c r="E1703" s="94" t="s">
        <v>978</v>
      </c>
      <c r="F1703" s="93" t="s">
        <v>206</v>
      </c>
      <c r="G1703" s="73">
        <f t="shared" si="261"/>
        <v>6889656.1399999997</v>
      </c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</row>
    <row r="1704" spans="1:31" s="1" customFormat="1" ht="47.25">
      <c r="A1704" s="4" t="s">
        <v>187</v>
      </c>
      <c r="B1704" s="118" t="s">
        <v>208</v>
      </c>
      <c r="C1704" s="119" t="s">
        <v>600</v>
      </c>
      <c r="D1704" s="96" t="s">
        <v>568</v>
      </c>
      <c r="E1704" s="94" t="s">
        <v>978</v>
      </c>
      <c r="F1704" s="93" t="s">
        <v>207</v>
      </c>
      <c r="G1704" s="73">
        <v>6889656.1399999997</v>
      </c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</row>
    <row r="1705" spans="1:31" s="1" customFormat="1">
      <c r="A1705" s="4" t="s">
        <v>428</v>
      </c>
      <c r="B1705" s="118" t="s">
        <v>208</v>
      </c>
      <c r="C1705" s="119" t="s">
        <v>600</v>
      </c>
      <c r="D1705" s="96" t="s">
        <v>568</v>
      </c>
      <c r="E1705" s="94" t="s">
        <v>427</v>
      </c>
      <c r="F1705" s="93" t="s">
        <v>72</v>
      </c>
      <c r="G1705" s="73">
        <f t="shared" si="261"/>
        <v>172396484.76999998</v>
      </c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</row>
    <row r="1706" spans="1:31" s="1" customFormat="1" ht="31.5">
      <c r="A1706" s="4" t="s">
        <v>69</v>
      </c>
      <c r="B1706" s="118" t="s">
        <v>208</v>
      </c>
      <c r="C1706" s="119" t="s">
        <v>600</v>
      </c>
      <c r="D1706" s="96" t="s">
        <v>568</v>
      </c>
      <c r="E1706" s="94" t="s">
        <v>427</v>
      </c>
      <c r="F1706" s="93" t="s">
        <v>81</v>
      </c>
      <c r="G1706" s="73">
        <f>G1707+G1708</f>
        <v>172396484.76999998</v>
      </c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</row>
    <row r="1707" spans="1:31" s="1" customFormat="1">
      <c r="A1707" s="4" t="s">
        <v>70</v>
      </c>
      <c r="B1707" s="118" t="s">
        <v>208</v>
      </c>
      <c r="C1707" s="119" t="s">
        <v>600</v>
      </c>
      <c r="D1707" s="96" t="s">
        <v>568</v>
      </c>
      <c r="E1707" s="94" t="s">
        <v>427</v>
      </c>
      <c r="F1707" s="93" t="s">
        <v>82</v>
      </c>
      <c r="G1707" s="73">
        <v>159387703.16999999</v>
      </c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</row>
    <row r="1708" spans="1:31" s="1" customFormat="1">
      <c r="A1708" s="4" t="s">
        <v>344</v>
      </c>
      <c r="B1708" s="118" t="s">
        <v>208</v>
      </c>
      <c r="C1708" s="119" t="s">
        <v>600</v>
      </c>
      <c r="D1708" s="96" t="s">
        <v>568</v>
      </c>
      <c r="E1708" s="94" t="s">
        <v>427</v>
      </c>
      <c r="F1708" s="93" t="s">
        <v>350</v>
      </c>
      <c r="G1708" s="73">
        <v>13008781.6</v>
      </c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</row>
    <row r="1709" spans="1:31" s="1" customFormat="1">
      <c r="A1709" s="4" t="s">
        <v>68</v>
      </c>
      <c r="B1709" s="118" t="s">
        <v>208</v>
      </c>
      <c r="C1709" s="119" t="s">
        <v>600</v>
      </c>
      <c r="D1709" s="96" t="s">
        <v>568</v>
      </c>
      <c r="E1709" s="94" t="s">
        <v>338</v>
      </c>
      <c r="F1709" s="93" t="s">
        <v>72</v>
      </c>
      <c r="G1709" s="73">
        <f t="shared" ref="G1709" si="262">G1710</f>
        <v>68187048.25</v>
      </c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</row>
    <row r="1710" spans="1:31" s="1" customFormat="1" ht="31.5">
      <c r="A1710" s="4" t="s">
        <v>69</v>
      </c>
      <c r="B1710" s="118" t="s">
        <v>208</v>
      </c>
      <c r="C1710" s="119" t="s">
        <v>600</v>
      </c>
      <c r="D1710" s="96" t="s">
        <v>568</v>
      </c>
      <c r="E1710" s="94" t="s">
        <v>338</v>
      </c>
      <c r="F1710" s="93" t="s">
        <v>81</v>
      </c>
      <c r="G1710" s="73">
        <f>G1711+G1712</f>
        <v>68187048.25</v>
      </c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</row>
    <row r="1711" spans="1:31" s="1" customFormat="1">
      <c r="A1711" s="4" t="s">
        <v>70</v>
      </c>
      <c r="B1711" s="118" t="s">
        <v>208</v>
      </c>
      <c r="C1711" s="119" t="s">
        <v>600</v>
      </c>
      <c r="D1711" s="96" t="s">
        <v>568</v>
      </c>
      <c r="E1711" s="94" t="s">
        <v>338</v>
      </c>
      <c r="F1711" s="93" t="s">
        <v>82</v>
      </c>
      <c r="G1711" s="73">
        <v>68037048.25</v>
      </c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</row>
    <row r="1712" spans="1:31" s="1" customFormat="1">
      <c r="A1712" s="4" t="s">
        <v>344</v>
      </c>
      <c r="B1712" s="118" t="s">
        <v>208</v>
      </c>
      <c r="C1712" s="119" t="s">
        <v>600</v>
      </c>
      <c r="D1712" s="96" t="s">
        <v>568</v>
      </c>
      <c r="E1712" s="94" t="s">
        <v>338</v>
      </c>
      <c r="F1712" s="93" t="s">
        <v>350</v>
      </c>
      <c r="G1712" s="73">
        <v>150000</v>
      </c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</row>
    <row r="1713" spans="1:31" s="1" customFormat="1">
      <c r="A1713" s="4" t="s">
        <v>370</v>
      </c>
      <c r="B1713" s="118" t="s">
        <v>208</v>
      </c>
      <c r="C1713" s="119" t="s">
        <v>600</v>
      </c>
      <c r="D1713" s="96" t="s">
        <v>568</v>
      </c>
      <c r="E1713" s="94" t="s">
        <v>386</v>
      </c>
      <c r="F1713" s="93" t="s">
        <v>72</v>
      </c>
      <c r="G1713" s="73">
        <f t="shared" ref="G1713:G1714" si="263">G1714</f>
        <v>40400331.770000003</v>
      </c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</row>
    <row r="1714" spans="1:31" s="1" customFormat="1" ht="31.5">
      <c r="A1714" s="4" t="s">
        <v>69</v>
      </c>
      <c r="B1714" s="118" t="s">
        <v>208</v>
      </c>
      <c r="C1714" s="119" t="s">
        <v>600</v>
      </c>
      <c r="D1714" s="96" t="s">
        <v>568</v>
      </c>
      <c r="E1714" s="94" t="s">
        <v>386</v>
      </c>
      <c r="F1714" s="93" t="s">
        <v>81</v>
      </c>
      <c r="G1714" s="73">
        <f t="shared" si="263"/>
        <v>40400331.770000003</v>
      </c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</row>
    <row r="1715" spans="1:31" s="1" customFormat="1">
      <c r="A1715" s="4" t="s">
        <v>70</v>
      </c>
      <c r="B1715" s="118" t="s">
        <v>208</v>
      </c>
      <c r="C1715" s="119" t="s">
        <v>600</v>
      </c>
      <c r="D1715" s="96" t="s">
        <v>568</v>
      </c>
      <c r="E1715" s="94" t="s">
        <v>386</v>
      </c>
      <c r="F1715" s="93" t="s">
        <v>82</v>
      </c>
      <c r="G1715" s="73">
        <v>40400331.770000003</v>
      </c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</row>
    <row r="1716" spans="1:31" s="1" customFormat="1" ht="31.5">
      <c r="A1716" s="4" t="s">
        <v>371</v>
      </c>
      <c r="B1716" s="118" t="s">
        <v>208</v>
      </c>
      <c r="C1716" s="119" t="s">
        <v>600</v>
      </c>
      <c r="D1716" s="96" t="s">
        <v>568</v>
      </c>
      <c r="E1716" s="94" t="s">
        <v>387</v>
      </c>
      <c r="F1716" s="93" t="s">
        <v>72</v>
      </c>
      <c r="G1716" s="73">
        <f t="shared" ref="G1716:G1717" si="264">G1717</f>
        <v>35079570.520000003</v>
      </c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</row>
    <row r="1717" spans="1:31" s="1" customFormat="1" ht="31.5">
      <c r="A1717" s="4" t="s">
        <v>69</v>
      </c>
      <c r="B1717" s="118" t="s">
        <v>208</v>
      </c>
      <c r="C1717" s="119" t="s">
        <v>600</v>
      </c>
      <c r="D1717" s="96" t="s">
        <v>568</v>
      </c>
      <c r="E1717" s="94" t="s">
        <v>387</v>
      </c>
      <c r="F1717" s="93" t="s">
        <v>81</v>
      </c>
      <c r="G1717" s="73">
        <f t="shared" si="264"/>
        <v>35079570.520000003</v>
      </c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</row>
    <row r="1718" spans="1:31" s="1" customFormat="1">
      <c r="A1718" s="4" t="s">
        <v>70</v>
      </c>
      <c r="B1718" s="118" t="s">
        <v>208</v>
      </c>
      <c r="C1718" s="119" t="s">
        <v>600</v>
      </c>
      <c r="D1718" s="96" t="s">
        <v>568</v>
      </c>
      <c r="E1718" s="94" t="s">
        <v>387</v>
      </c>
      <c r="F1718" s="93" t="s">
        <v>82</v>
      </c>
      <c r="G1718" s="73">
        <v>35079570.520000003</v>
      </c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</row>
    <row r="1719" spans="1:31" s="1" customFormat="1" ht="47.25">
      <c r="A1719" s="4" t="s">
        <v>1011</v>
      </c>
      <c r="B1719" s="118" t="s">
        <v>208</v>
      </c>
      <c r="C1719" s="119" t="s">
        <v>600</v>
      </c>
      <c r="D1719" s="96" t="s">
        <v>568</v>
      </c>
      <c r="E1719" s="94" t="s">
        <v>1012</v>
      </c>
      <c r="F1719" s="93" t="s">
        <v>72</v>
      </c>
      <c r="G1719" s="73">
        <f t="shared" ref="G1719:G1720" si="265">G1720</f>
        <v>29456966.190000001</v>
      </c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</row>
    <row r="1720" spans="1:31" s="1" customFormat="1">
      <c r="A1720" s="4" t="s">
        <v>366</v>
      </c>
      <c r="B1720" s="118" t="s">
        <v>208</v>
      </c>
      <c r="C1720" s="119" t="s">
        <v>600</v>
      </c>
      <c r="D1720" s="96" t="s">
        <v>568</v>
      </c>
      <c r="E1720" s="94" t="s">
        <v>1012</v>
      </c>
      <c r="F1720" s="93" t="s">
        <v>382</v>
      </c>
      <c r="G1720" s="73">
        <f t="shared" si="265"/>
        <v>29456966.190000001</v>
      </c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</row>
    <row r="1721" spans="1:31" s="1" customFormat="1" ht="31.5">
      <c r="A1721" s="4" t="s">
        <v>367</v>
      </c>
      <c r="B1721" s="118" t="s">
        <v>208</v>
      </c>
      <c r="C1721" s="119" t="s">
        <v>600</v>
      </c>
      <c r="D1721" s="96" t="s">
        <v>568</v>
      </c>
      <c r="E1721" s="94" t="s">
        <v>1012</v>
      </c>
      <c r="F1721" s="93" t="s">
        <v>383</v>
      </c>
      <c r="G1721" s="73">
        <v>29456966.190000001</v>
      </c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</row>
    <row r="1722" spans="1:31" s="1" customFormat="1" ht="31.5">
      <c r="A1722" s="4" t="s">
        <v>765</v>
      </c>
      <c r="B1722" s="118" t="s">
        <v>208</v>
      </c>
      <c r="C1722" s="119" t="s">
        <v>600</v>
      </c>
      <c r="D1722" s="96" t="s">
        <v>568</v>
      </c>
      <c r="E1722" s="94" t="s">
        <v>766</v>
      </c>
      <c r="F1722" s="93" t="s">
        <v>72</v>
      </c>
      <c r="G1722" s="73">
        <f t="shared" ref="G1722:G1726" si="266">G1723</f>
        <v>3385520</v>
      </c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</row>
    <row r="1723" spans="1:31" s="1" customFormat="1" ht="31.5">
      <c r="A1723" s="4" t="s">
        <v>767</v>
      </c>
      <c r="B1723" s="118" t="s">
        <v>208</v>
      </c>
      <c r="C1723" s="119" t="s">
        <v>600</v>
      </c>
      <c r="D1723" s="96" t="s">
        <v>568</v>
      </c>
      <c r="E1723" s="94" t="s">
        <v>768</v>
      </c>
      <c r="F1723" s="93" t="s">
        <v>72</v>
      </c>
      <c r="G1723" s="73">
        <f t="shared" si="266"/>
        <v>3385520</v>
      </c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</row>
    <row r="1724" spans="1:31" s="1" customFormat="1" ht="31.5">
      <c r="A1724" s="4" t="s">
        <v>1013</v>
      </c>
      <c r="B1724" s="118" t="s">
        <v>208</v>
      </c>
      <c r="C1724" s="119" t="s">
        <v>600</v>
      </c>
      <c r="D1724" s="96" t="s">
        <v>568</v>
      </c>
      <c r="E1724" s="94" t="s">
        <v>1014</v>
      </c>
      <c r="F1724" s="93" t="s">
        <v>72</v>
      </c>
      <c r="G1724" s="73">
        <f t="shared" si="266"/>
        <v>3385520</v>
      </c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</row>
    <row r="1725" spans="1:31" s="1" customFormat="1" ht="31.5">
      <c r="A1725" s="4" t="s">
        <v>771</v>
      </c>
      <c r="B1725" s="118" t="s">
        <v>208</v>
      </c>
      <c r="C1725" s="119" t="s">
        <v>600</v>
      </c>
      <c r="D1725" s="96" t="s">
        <v>568</v>
      </c>
      <c r="E1725" s="94" t="s">
        <v>1015</v>
      </c>
      <c r="F1725" s="93" t="s">
        <v>72</v>
      </c>
      <c r="G1725" s="73">
        <f t="shared" si="266"/>
        <v>3385520</v>
      </c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</row>
    <row r="1726" spans="1:31" s="1" customFormat="1" ht="31.5">
      <c r="A1726" s="4" t="s">
        <v>69</v>
      </c>
      <c r="B1726" s="118" t="s">
        <v>208</v>
      </c>
      <c r="C1726" s="119" t="s">
        <v>600</v>
      </c>
      <c r="D1726" s="96" t="s">
        <v>568</v>
      </c>
      <c r="E1726" s="94" t="s">
        <v>1015</v>
      </c>
      <c r="F1726" s="93" t="s">
        <v>81</v>
      </c>
      <c r="G1726" s="73">
        <f t="shared" si="266"/>
        <v>3385520</v>
      </c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</row>
    <row r="1727" spans="1:31" s="1" customFormat="1">
      <c r="A1727" s="4" t="s">
        <v>70</v>
      </c>
      <c r="B1727" s="118" t="s">
        <v>208</v>
      </c>
      <c r="C1727" s="119" t="s">
        <v>600</v>
      </c>
      <c r="D1727" s="96" t="s">
        <v>568</v>
      </c>
      <c r="E1727" s="94" t="s">
        <v>1015</v>
      </c>
      <c r="F1727" s="93" t="s">
        <v>82</v>
      </c>
      <c r="G1727" s="73">
        <v>3385520</v>
      </c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</row>
    <row r="1728" spans="1:31" s="1" customFormat="1" ht="31.5">
      <c r="A1728" s="4" t="s">
        <v>372</v>
      </c>
      <c r="B1728" s="118" t="s">
        <v>208</v>
      </c>
      <c r="C1728" s="119" t="s">
        <v>600</v>
      </c>
      <c r="D1728" s="96" t="s">
        <v>568</v>
      </c>
      <c r="E1728" s="94" t="s">
        <v>388</v>
      </c>
      <c r="F1728" s="93" t="s">
        <v>72</v>
      </c>
      <c r="G1728" s="73">
        <f>G1729</f>
        <v>477276250</v>
      </c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</row>
    <row r="1729" spans="1:31" s="1" customFormat="1" ht="31.5">
      <c r="A1729" s="4" t="s">
        <v>373</v>
      </c>
      <c r="B1729" s="118" t="s">
        <v>208</v>
      </c>
      <c r="C1729" s="119" t="s">
        <v>600</v>
      </c>
      <c r="D1729" s="96" t="s">
        <v>568</v>
      </c>
      <c r="E1729" s="94" t="s">
        <v>389</v>
      </c>
      <c r="F1729" s="93" t="s">
        <v>72</v>
      </c>
      <c r="G1729" s="73">
        <f>G1730+G1734+G1738</f>
        <v>477276250</v>
      </c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</row>
    <row r="1730" spans="1:31" s="1" customFormat="1" ht="126">
      <c r="A1730" s="4" t="s">
        <v>494</v>
      </c>
      <c r="B1730" s="118" t="s">
        <v>208</v>
      </c>
      <c r="C1730" s="119" t="s">
        <v>600</v>
      </c>
      <c r="D1730" s="96" t="s">
        <v>568</v>
      </c>
      <c r="E1730" s="94" t="s">
        <v>501</v>
      </c>
      <c r="F1730" s="93" t="s">
        <v>72</v>
      </c>
      <c r="G1730" s="73">
        <f t="shared" ref="G1730:G1731" si="267">G1731</f>
        <v>450000</v>
      </c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</row>
    <row r="1731" spans="1:31" s="1" customFormat="1">
      <c r="A1731" s="4" t="s">
        <v>68</v>
      </c>
      <c r="B1731" s="118" t="s">
        <v>208</v>
      </c>
      <c r="C1731" s="119" t="s">
        <v>600</v>
      </c>
      <c r="D1731" s="96" t="s">
        <v>568</v>
      </c>
      <c r="E1731" s="94" t="s">
        <v>502</v>
      </c>
      <c r="F1731" s="93" t="s">
        <v>72</v>
      </c>
      <c r="G1731" s="73">
        <f t="shared" si="267"/>
        <v>450000</v>
      </c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</row>
    <row r="1732" spans="1:31" s="1" customFormat="1" ht="31.5">
      <c r="A1732" s="4" t="s">
        <v>69</v>
      </c>
      <c r="B1732" s="118" t="s">
        <v>208</v>
      </c>
      <c r="C1732" s="119" t="s">
        <v>600</v>
      </c>
      <c r="D1732" s="96" t="s">
        <v>568</v>
      </c>
      <c r="E1732" s="94" t="s">
        <v>502</v>
      </c>
      <c r="F1732" s="93" t="s">
        <v>81</v>
      </c>
      <c r="G1732" s="73">
        <v>450000</v>
      </c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</row>
    <row r="1733" spans="1:31" s="1" customFormat="1">
      <c r="A1733" s="4" t="s">
        <v>70</v>
      </c>
      <c r="B1733" s="118" t="s">
        <v>208</v>
      </c>
      <c r="C1733" s="119" t="s">
        <v>600</v>
      </c>
      <c r="D1733" s="96" t="s">
        <v>568</v>
      </c>
      <c r="E1733" s="94" t="s">
        <v>502</v>
      </c>
      <c r="F1733" s="93" t="s">
        <v>82</v>
      </c>
      <c r="G1733" s="73">
        <v>450000</v>
      </c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</row>
    <row r="1734" spans="1:31" s="1" customFormat="1" ht="31.5">
      <c r="A1734" s="4" t="s">
        <v>1016</v>
      </c>
      <c r="B1734" s="118" t="s">
        <v>208</v>
      </c>
      <c r="C1734" s="119" t="s">
        <v>600</v>
      </c>
      <c r="D1734" s="96" t="s">
        <v>568</v>
      </c>
      <c r="E1734" s="94" t="s">
        <v>1017</v>
      </c>
      <c r="F1734" s="93" t="s">
        <v>72</v>
      </c>
      <c r="G1734" s="73">
        <f t="shared" ref="G1734:G1736" si="268">G1735</f>
        <v>259850</v>
      </c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</row>
    <row r="1735" spans="1:31" s="1" customFormat="1">
      <c r="A1735" s="4" t="s">
        <v>68</v>
      </c>
      <c r="B1735" s="118" t="s">
        <v>208</v>
      </c>
      <c r="C1735" s="119" t="s">
        <v>600</v>
      </c>
      <c r="D1735" s="96" t="s">
        <v>568</v>
      </c>
      <c r="E1735" s="94" t="s">
        <v>1018</v>
      </c>
      <c r="F1735" s="93" t="s">
        <v>72</v>
      </c>
      <c r="G1735" s="73">
        <f t="shared" si="268"/>
        <v>259850</v>
      </c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</row>
    <row r="1736" spans="1:31" s="1" customFormat="1" ht="31.5">
      <c r="A1736" s="4" t="s">
        <v>69</v>
      </c>
      <c r="B1736" s="118" t="s">
        <v>208</v>
      </c>
      <c r="C1736" s="119" t="s">
        <v>600</v>
      </c>
      <c r="D1736" s="96" t="s">
        <v>568</v>
      </c>
      <c r="E1736" s="94" t="s">
        <v>1018</v>
      </c>
      <c r="F1736" s="93" t="s">
        <v>81</v>
      </c>
      <c r="G1736" s="73">
        <f t="shared" si="268"/>
        <v>259850</v>
      </c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</row>
    <row r="1737" spans="1:31" s="1" customFormat="1">
      <c r="A1737" s="4" t="s">
        <v>70</v>
      </c>
      <c r="B1737" s="118" t="s">
        <v>208</v>
      </c>
      <c r="C1737" s="119" t="s">
        <v>600</v>
      </c>
      <c r="D1737" s="96" t="s">
        <v>568</v>
      </c>
      <c r="E1737" s="94" t="s">
        <v>1018</v>
      </c>
      <c r="F1737" s="93" t="s">
        <v>82</v>
      </c>
      <c r="G1737" s="73">
        <v>259850</v>
      </c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</row>
    <row r="1738" spans="1:31" s="1" customFormat="1">
      <c r="A1738" s="4" t="s">
        <v>1019</v>
      </c>
      <c r="B1738" s="118" t="s">
        <v>208</v>
      </c>
      <c r="C1738" s="119" t="s">
        <v>600</v>
      </c>
      <c r="D1738" s="96" t="s">
        <v>568</v>
      </c>
      <c r="E1738" s="94" t="s">
        <v>1020</v>
      </c>
      <c r="F1738" s="93" t="s">
        <v>72</v>
      </c>
      <c r="G1738" s="73">
        <f t="shared" ref="G1738:G1740" si="269">G1739</f>
        <v>476566400</v>
      </c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</row>
    <row r="1739" spans="1:31" s="1" customFormat="1">
      <c r="A1739" s="4" t="s">
        <v>1021</v>
      </c>
      <c r="B1739" s="118" t="s">
        <v>208</v>
      </c>
      <c r="C1739" s="119" t="s">
        <v>600</v>
      </c>
      <c r="D1739" s="96" t="s">
        <v>568</v>
      </c>
      <c r="E1739" s="94" t="s">
        <v>1022</v>
      </c>
      <c r="F1739" s="93" t="s">
        <v>72</v>
      </c>
      <c r="G1739" s="73">
        <f t="shared" si="269"/>
        <v>476566400</v>
      </c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</row>
    <row r="1740" spans="1:31" s="1" customFormat="1" ht="31.5">
      <c r="A1740" s="4" t="s">
        <v>69</v>
      </c>
      <c r="B1740" s="118" t="s">
        <v>208</v>
      </c>
      <c r="C1740" s="119" t="s">
        <v>600</v>
      </c>
      <c r="D1740" s="96" t="s">
        <v>568</v>
      </c>
      <c r="E1740" s="94" t="s">
        <v>1022</v>
      </c>
      <c r="F1740" s="93" t="s">
        <v>81</v>
      </c>
      <c r="G1740" s="73">
        <f t="shared" si="269"/>
        <v>476566400</v>
      </c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</row>
    <row r="1741" spans="1:31" s="1" customFormat="1">
      <c r="A1741" s="4" t="s">
        <v>70</v>
      </c>
      <c r="B1741" s="118" t="s">
        <v>208</v>
      </c>
      <c r="C1741" s="119" t="s">
        <v>600</v>
      </c>
      <c r="D1741" s="96" t="s">
        <v>568</v>
      </c>
      <c r="E1741" s="94" t="s">
        <v>1022</v>
      </c>
      <c r="F1741" s="93" t="s">
        <v>82</v>
      </c>
      <c r="G1741" s="73">
        <v>476566400</v>
      </c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</row>
    <row r="1742" spans="1:31" s="147" customFormat="1">
      <c r="A1742" s="3" t="s">
        <v>704</v>
      </c>
      <c r="B1742" s="113" t="s">
        <v>208</v>
      </c>
      <c r="C1742" s="114" t="s">
        <v>600</v>
      </c>
      <c r="D1742" s="115" t="s">
        <v>600</v>
      </c>
      <c r="E1742" s="116" t="s">
        <v>3</v>
      </c>
      <c r="F1742" s="116" t="s">
        <v>72</v>
      </c>
      <c r="G1742" s="117">
        <f t="shared" ref="G1742:G1743" si="270">G1743</f>
        <v>59930990</v>
      </c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</row>
    <row r="1743" spans="1:31" s="1" customFormat="1" ht="31.5">
      <c r="A1743" s="4" t="s">
        <v>358</v>
      </c>
      <c r="B1743" s="118" t="s">
        <v>208</v>
      </c>
      <c r="C1743" s="119" t="s">
        <v>600</v>
      </c>
      <c r="D1743" s="96" t="s">
        <v>600</v>
      </c>
      <c r="E1743" s="94" t="s">
        <v>375</v>
      </c>
      <c r="F1743" s="93" t="s">
        <v>72</v>
      </c>
      <c r="G1743" s="73">
        <f t="shared" si="270"/>
        <v>59930990</v>
      </c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</row>
    <row r="1744" spans="1:31" s="1" customFormat="1" ht="31.5">
      <c r="A1744" s="4" t="s">
        <v>359</v>
      </c>
      <c r="B1744" s="118" t="s">
        <v>208</v>
      </c>
      <c r="C1744" s="119" t="s">
        <v>600</v>
      </c>
      <c r="D1744" s="96" t="s">
        <v>600</v>
      </c>
      <c r="E1744" s="94" t="s">
        <v>376</v>
      </c>
      <c r="F1744" s="93" t="s">
        <v>72</v>
      </c>
      <c r="G1744" s="73">
        <f>G1745+G1755</f>
        <v>59930990</v>
      </c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</row>
    <row r="1745" spans="1:31" s="1" customFormat="1">
      <c r="A1745" s="4" t="s">
        <v>79</v>
      </c>
      <c r="B1745" s="118" t="s">
        <v>208</v>
      </c>
      <c r="C1745" s="119" t="s">
        <v>600</v>
      </c>
      <c r="D1745" s="96" t="s">
        <v>600</v>
      </c>
      <c r="E1745" s="94" t="s">
        <v>1023</v>
      </c>
      <c r="F1745" s="93" t="s">
        <v>72</v>
      </c>
      <c r="G1745" s="73">
        <f>G1746+G1749+G1752</f>
        <v>7123770</v>
      </c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</row>
    <row r="1746" spans="1:31" s="1" customFormat="1">
      <c r="A1746" s="4" t="s">
        <v>84</v>
      </c>
      <c r="B1746" s="118" t="s">
        <v>208</v>
      </c>
      <c r="C1746" s="119" t="s">
        <v>600</v>
      </c>
      <c r="D1746" s="96" t="s">
        <v>600</v>
      </c>
      <c r="E1746" s="94" t="s">
        <v>1023</v>
      </c>
      <c r="F1746" s="93" t="s">
        <v>85</v>
      </c>
      <c r="G1746" s="73">
        <f>G1747+G1748</f>
        <v>1132930</v>
      </c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</row>
    <row r="1747" spans="1:31" s="1" customFormat="1" ht="31.5">
      <c r="A1747" s="4" t="s">
        <v>90</v>
      </c>
      <c r="B1747" s="118" t="s">
        <v>208</v>
      </c>
      <c r="C1747" s="119" t="s">
        <v>600</v>
      </c>
      <c r="D1747" s="96" t="s">
        <v>600</v>
      </c>
      <c r="E1747" s="94" t="s">
        <v>1023</v>
      </c>
      <c r="F1747" s="93" t="s">
        <v>91</v>
      </c>
      <c r="G1747" s="73">
        <v>870147.5</v>
      </c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</row>
    <row r="1748" spans="1:31" s="1" customFormat="1" ht="31.5">
      <c r="A1748" s="4" t="s">
        <v>88</v>
      </c>
      <c r="B1748" s="118" t="s">
        <v>208</v>
      </c>
      <c r="C1748" s="119" t="s">
        <v>600</v>
      </c>
      <c r="D1748" s="96" t="s">
        <v>600</v>
      </c>
      <c r="E1748" s="94" t="s">
        <v>1023</v>
      </c>
      <c r="F1748" s="93" t="s">
        <v>89</v>
      </c>
      <c r="G1748" s="73">
        <v>262782.5</v>
      </c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</row>
    <row r="1749" spans="1:31" s="1" customFormat="1" ht="31.5">
      <c r="A1749" s="4" t="s">
        <v>69</v>
      </c>
      <c r="B1749" s="118" t="s">
        <v>208</v>
      </c>
      <c r="C1749" s="119" t="s">
        <v>600</v>
      </c>
      <c r="D1749" s="96" t="s">
        <v>600</v>
      </c>
      <c r="E1749" s="94" t="s">
        <v>1023</v>
      </c>
      <c r="F1749" s="93" t="s">
        <v>81</v>
      </c>
      <c r="G1749" s="73">
        <f>G1750+G1751</f>
        <v>5881840</v>
      </c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</row>
    <row r="1750" spans="1:31" s="1" customFormat="1">
      <c r="A1750" s="4" t="s">
        <v>70</v>
      </c>
      <c r="B1750" s="118" t="s">
        <v>208</v>
      </c>
      <c r="C1750" s="119" t="s">
        <v>600</v>
      </c>
      <c r="D1750" s="96" t="s">
        <v>600</v>
      </c>
      <c r="E1750" s="94" t="s">
        <v>1023</v>
      </c>
      <c r="F1750" s="93" t="s">
        <v>82</v>
      </c>
      <c r="G1750" s="73">
        <v>4872205.3600000003</v>
      </c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</row>
    <row r="1751" spans="1:31" s="1" customFormat="1">
      <c r="A1751" s="4" t="s">
        <v>344</v>
      </c>
      <c r="B1751" s="118" t="s">
        <v>208</v>
      </c>
      <c r="C1751" s="119" t="s">
        <v>600</v>
      </c>
      <c r="D1751" s="96" t="s">
        <v>600</v>
      </c>
      <c r="E1751" s="94" t="s">
        <v>1023</v>
      </c>
      <c r="F1751" s="93" t="s">
        <v>350</v>
      </c>
      <c r="G1751" s="73">
        <v>1009634.64</v>
      </c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</row>
    <row r="1752" spans="1:31" s="1" customFormat="1">
      <c r="A1752" s="4" t="s">
        <v>95</v>
      </c>
      <c r="B1752" s="118" t="s">
        <v>208</v>
      </c>
      <c r="C1752" s="119" t="s">
        <v>600</v>
      </c>
      <c r="D1752" s="96" t="s">
        <v>600</v>
      </c>
      <c r="E1752" s="94" t="s">
        <v>1023</v>
      </c>
      <c r="F1752" s="93" t="s">
        <v>110</v>
      </c>
      <c r="G1752" s="73">
        <f>G1753+G1754</f>
        <v>109000</v>
      </c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</row>
    <row r="1753" spans="1:31" s="1" customFormat="1">
      <c r="A1753" s="4" t="s">
        <v>127</v>
      </c>
      <c r="B1753" s="118" t="s">
        <v>208</v>
      </c>
      <c r="C1753" s="119" t="s">
        <v>600</v>
      </c>
      <c r="D1753" s="96" t="s">
        <v>600</v>
      </c>
      <c r="E1753" s="94" t="s">
        <v>1023</v>
      </c>
      <c r="F1753" s="93" t="s">
        <v>141</v>
      </c>
      <c r="G1753" s="73">
        <v>69000</v>
      </c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</row>
    <row r="1754" spans="1:31" s="1" customFormat="1">
      <c r="A1754" s="4" t="s">
        <v>96</v>
      </c>
      <c r="B1754" s="118" t="s">
        <v>208</v>
      </c>
      <c r="C1754" s="119" t="s">
        <v>600</v>
      </c>
      <c r="D1754" s="96" t="s">
        <v>600</v>
      </c>
      <c r="E1754" s="94" t="s">
        <v>1023</v>
      </c>
      <c r="F1754" s="93" t="s">
        <v>111</v>
      </c>
      <c r="G1754" s="73">
        <v>40000</v>
      </c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</row>
    <row r="1755" spans="1:31" s="1" customFormat="1" ht="31.5">
      <c r="A1755" s="4" t="s">
        <v>83</v>
      </c>
      <c r="B1755" s="118" t="s">
        <v>208</v>
      </c>
      <c r="C1755" s="119" t="s">
        <v>600</v>
      </c>
      <c r="D1755" s="96" t="s">
        <v>600</v>
      </c>
      <c r="E1755" s="94" t="s">
        <v>1024</v>
      </c>
      <c r="F1755" s="93" t="s">
        <v>72</v>
      </c>
      <c r="G1755" s="73">
        <f t="shared" ref="G1755" si="271">G1756</f>
        <v>52807220</v>
      </c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</row>
    <row r="1756" spans="1:31" s="1" customFormat="1">
      <c r="A1756" s="4" t="s">
        <v>84</v>
      </c>
      <c r="B1756" s="118" t="s">
        <v>208</v>
      </c>
      <c r="C1756" s="119" t="s">
        <v>600</v>
      </c>
      <c r="D1756" s="96" t="s">
        <v>600</v>
      </c>
      <c r="E1756" s="94" t="s">
        <v>1024</v>
      </c>
      <c r="F1756" s="93" t="s">
        <v>85</v>
      </c>
      <c r="G1756" s="73">
        <f>G1757+G1758</f>
        <v>52807220</v>
      </c>
      <c r="H1756"/>
      <c r="I1756"/>
      <c r="J1756"/>
      <c r="K1756"/>
      <c r="L1756"/>
      <c r="M1756"/>
      <c r="N1756"/>
      <c r="O1756"/>
      <c r="P1756"/>
      <c r="Q1756"/>
      <c r="R1756"/>
      <c r="S1756"/>
      <c r="T1756"/>
      <c r="U1756"/>
      <c r="V1756"/>
      <c r="W1756"/>
      <c r="X1756"/>
      <c r="Y1756"/>
      <c r="Z1756"/>
      <c r="AA1756"/>
      <c r="AB1756"/>
      <c r="AC1756"/>
      <c r="AD1756"/>
      <c r="AE1756"/>
    </row>
    <row r="1757" spans="1:31" s="1" customFormat="1">
      <c r="A1757" s="4" t="s">
        <v>86</v>
      </c>
      <c r="B1757" s="118" t="s">
        <v>208</v>
      </c>
      <c r="C1757" s="119" t="s">
        <v>600</v>
      </c>
      <c r="D1757" s="96" t="s">
        <v>600</v>
      </c>
      <c r="E1757" s="94" t="s">
        <v>1024</v>
      </c>
      <c r="F1757" s="93" t="s">
        <v>87</v>
      </c>
      <c r="G1757" s="73">
        <v>40558547</v>
      </c>
      <c r="H1757"/>
      <c r="I1757"/>
      <c r="J1757"/>
      <c r="K1757"/>
      <c r="L1757"/>
      <c r="M1757"/>
      <c r="N1757"/>
      <c r="O1757"/>
      <c r="P1757"/>
      <c r="Q1757"/>
      <c r="R1757"/>
      <c r="S1757"/>
      <c r="T1757"/>
      <c r="U1757"/>
      <c r="V1757"/>
      <c r="W1757"/>
      <c r="X1757"/>
      <c r="Y1757"/>
      <c r="Z1757"/>
      <c r="AA1757"/>
      <c r="AB1757"/>
      <c r="AC1757"/>
      <c r="AD1757"/>
      <c r="AE1757"/>
    </row>
    <row r="1758" spans="1:31" s="1" customFormat="1" ht="31.5">
      <c r="A1758" s="4" t="s">
        <v>88</v>
      </c>
      <c r="B1758" s="118" t="s">
        <v>208</v>
      </c>
      <c r="C1758" s="119" t="s">
        <v>600</v>
      </c>
      <c r="D1758" s="96" t="s">
        <v>600</v>
      </c>
      <c r="E1758" s="94" t="s">
        <v>1024</v>
      </c>
      <c r="F1758" s="93" t="s">
        <v>89</v>
      </c>
      <c r="G1758" s="73">
        <v>12248673</v>
      </c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</row>
    <row r="1759" spans="1:31" s="149" customFormat="1">
      <c r="A1759" s="107" t="s">
        <v>228</v>
      </c>
      <c r="B1759" s="108" t="s">
        <v>208</v>
      </c>
      <c r="C1759" s="109" t="s">
        <v>664</v>
      </c>
      <c r="D1759" s="110" t="s">
        <v>566</v>
      </c>
      <c r="E1759" s="111" t="s">
        <v>3</v>
      </c>
      <c r="F1759" s="111" t="s">
        <v>72</v>
      </c>
      <c r="G1759" s="112">
        <f t="shared" ref="G1759:G1765" si="272">G1760</f>
        <v>1162500</v>
      </c>
      <c r="H1759"/>
      <c r="I1759"/>
      <c r="J1759"/>
      <c r="K1759"/>
      <c r="L1759"/>
      <c r="M1759"/>
      <c r="N1759"/>
      <c r="O1759"/>
      <c r="P1759"/>
      <c r="Q1759"/>
      <c r="R1759"/>
      <c r="S1759"/>
      <c r="T1759"/>
      <c r="U1759"/>
      <c r="V1759"/>
      <c r="W1759"/>
      <c r="X1759"/>
      <c r="Y1759"/>
      <c r="Z1759"/>
      <c r="AA1759"/>
      <c r="AB1759"/>
      <c r="AC1759"/>
      <c r="AD1759"/>
      <c r="AE1759"/>
    </row>
    <row r="1760" spans="1:31" s="147" customFormat="1">
      <c r="A1760" s="3" t="s">
        <v>229</v>
      </c>
      <c r="B1760" s="113" t="s">
        <v>208</v>
      </c>
      <c r="C1760" s="114" t="s">
        <v>664</v>
      </c>
      <c r="D1760" s="115" t="s">
        <v>567</v>
      </c>
      <c r="E1760" s="116" t="s">
        <v>3</v>
      </c>
      <c r="F1760" s="116" t="s">
        <v>72</v>
      </c>
      <c r="G1760" s="117">
        <f t="shared" si="272"/>
        <v>1162500</v>
      </c>
      <c r="H1760"/>
      <c r="I1760"/>
      <c r="J1760"/>
      <c r="K1760"/>
      <c r="L1760"/>
      <c r="M1760"/>
      <c r="N1760"/>
      <c r="O1760"/>
      <c r="P1760"/>
      <c r="Q1760"/>
      <c r="R1760"/>
      <c r="S1760"/>
      <c r="T1760"/>
      <c r="U1760"/>
      <c r="V1760"/>
      <c r="W1760"/>
      <c r="X1760"/>
      <c r="Y1760"/>
      <c r="Z1760"/>
      <c r="AA1760"/>
      <c r="AB1760"/>
      <c r="AC1760"/>
      <c r="AD1760"/>
      <c r="AE1760"/>
    </row>
    <row r="1761" spans="1:31" s="1" customFormat="1">
      <c r="A1761" s="4" t="s">
        <v>222</v>
      </c>
      <c r="B1761" s="118" t="s">
        <v>208</v>
      </c>
      <c r="C1761" s="119" t="s">
        <v>664</v>
      </c>
      <c r="D1761" s="96" t="s">
        <v>567</v>
      </c>
      <c r="E1761" s="94" t="s">
        <v>237</v>
      </c>
      <c r="F1761" s="93" t="s">
        <v>72</v>
      </c>
      <c r="G1761" s="73">
        <f t="shared" si="272"/>
        <v>1162500</v>
      </c>
      <c r="H1761"/>
      <c r="I1761"/>
      <c r="J1761"/>
      <c r="K1761"/>
      <c r="L1761"/>
      <c r="M1761"/>
      <c r="N1761"/>
      <c r="O1761"/>
      <c r="P1761"/>
      <c r="Q1761"/>
      <c r="R1761"/>
      <c r="S1761"/>
      <c r="T1761"/>
      <c r="U1761"/>
      <c r="V1761"/>
      <c r="W1761"/>
      <c r="X1761"/>
      <c r="Y1761"/>
      <c r="Z1761"/>
      <c r="AA1761"/>
      <c r="AB1761"/>
      <c r="AC1761"/>
      <c r="AD1761"/>
      <c r="AE1761"/>
    </row>
    <row r="1762" spans="1:31" s="1" customFormat="1" ht="47.25">
      <c r="A1762" s="4" t="s">
        <v>252</v>
      </c>
      <c r="B1762" s="118" t="s">
        <v>208</v>
      </c>
      <c r="C1762" s="119" t="s">
        <v>664</v>
      </c>
      <c r="D1762" s="96" t="s">
        <v>567</v>
      </c>
      <c r="E1762" s="94" t="s">
        <v>272</v>
      </c>
      <c r="F1762" s="93" t="s">
        <v>72</v>
      </c>
      <c r="G1762" s="73">
        <f t="shared" si="272"/>
        <v>1162500</v>
      </c>
      <c r="H1762"/>
      <c r="I1762"/>
      <c r="J1762"/>
      <c r="K1762"/>
      <c r="L1762"/>
      <c r="M1762"/>
      <c r="N1762"/>
      <c r="O1762"/>
      <c r="P1762"/>
      <c r="Q1762"/>
      <c r="R1762"/>
      <c r="S1762"/>
      <c r="T1762"/>
      <c r="U1762"/>
      <c r="V1762"/>
      <c r="W1762"/>
      <c r="X1762"/>
      <c r="Y1762"/>
      <c r="Z1762"/>
      <c r="AA1762"/>
      <c r="AB1762"/>
      <c r="AC1762"/>
      <c r="AD1762"/>
      <c r="AE1762"/>
    </row>
    <row r="1763" spans="1:31" s="1" customFormat="1" ht="63">
      <c r="A1763" s="4" t="s">
        <v>253</v>
      </c>
      <c r="B1763" s="118" t="s">
        <v>208</v>
      </c>
      <c r="C1763" s="119" t="s">
        <v>664</v>
      </c>
      <c r="D1763" s="96" t="s">
        <v>567</v>
      </c>
      <c r="E1763" s="94" t="s">
        <v>273</v>
      </c>
      <c r="F1763" s="93" t="s">
        <v>72</v>
      </c>
      <c r="G1763" s="73">
        <f t="shared" si="272"/>
        <v>1162500</v>
      </c>
      <c r="H1763"/>
      <c r="I1763"/>
      <c r="J1763"/>
      <c r="K1763"/>
      <c r="L1763"/>
      <c r="M1763"/>
      <c r="N1763"/>
      <c r="O1763"/>
      <c r="P1763"/>
      <c r="Q1763"/>
      <c r="R1763"/>
      <c r="S1763"/>
      <c r="T1763"/>
      <c r="U1763"/>
      <c r="V1763"/>
      <c r="W1763"/>
      <c r="X1763"/>
      <c r="Y1763"/>
      <c r="Z1763"/>
      <c r="AA1763"/>
      <c r="AB1763"/>
      <c r="AC1763"/>
      <c r="AD1763"/>
      <c r="AE1763"/>
    </row>
    <row r="1764" spans="1:31" s="1" customFormat="1">
      <c r="A1764" s="4" t="s">
        <v>484</v>
      </c>
      <c r="B1764" s="118" t="s">
        <v>208</v>
      </c>
      <c r="C1764" s="119" t="s">
        <v>664</v>
      </c>
      <c r="D1764" s="96" t="s">
        <v>567</v>
      </c>
      <c r="E1764" s="94" t="s">
        <v>486</v>
      </c>
      <c r="F1764" s="93" t="s">
        <v>72</v>
      </c>
      <c r="G1764" s="73">
        <f t="shared" si="272"/>
        <v>1162500</v>
      </c>
      <c r="H1764"/>
      <c r="I1764"/>
      <c r="J1764"/>
      <c r="K1764"/>
      <c r="L1764"/>
      <c r="M1764"/>
      <c r="N1764"/>
      <c r="O1764"/>
      <c r="P1764"/>
      <c r="Q1764"/>
      <c r="R1764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</row>
    <row r="1765" spans="1:31" s="1" customFormat="1" ht="31.5">
      <c r="A1765" s="4" t="s">
        <v>69</v>
      </c>
      <c r="B1765" s="118" t="s">
        <v>208</v>
      </c>
      <c r="C1765" s="119" t="s">
        <v>664</v>
      </c>
      <c r="D1765" s="96" t="s">
        <v>567</v>
      </c>
      <c r="E1765" s="94" t="s">
        <v>486</v>
      </c>
      <c r="F1765" s="93" t="s">
        <v>81</v>
      </c>
      <c r="G1765" s="73">
        <f t="shared" si="272"/>
        <v>1162500</v>
      </c>
      <c r="H1765"/>
      <c r="I1765"/>
      <c r="J1765"/>
      <c r="K1765"/>
      <c r="L1765"/>
      <c r="M1765"/>
      <c r="N1765"/>
      <c r="O1765"/>
      <c r="P1765"/>
      <c r="Q1765"/>
      <c r="R1765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</row>
    <row r="1766" spans="1:31" s="1" customFormat="1">
      <c r="A1766" s="4" t="s">
        <v>70</v>
      </c>
      <c r="B1766" s="118" t="s">
        <v>208</v>
      </c>
      <c r="C1766" s="119" t="s">
        <v>664</v>
      </c>
      <c r="D1766" s="96" t="s">
        <v>567</v>
      </c>
      <c r="E1766" s="94" t="s">
        <v>486</v>
      </c>
      <c r="F1766" s="93" t="s">
        <v>82</v>
      </c>
      <c r="G1766" s="73">
        <v>1162500</v>
      </c>
      <c r="H1766"/>
      <c r="I1766"/>
      <c r="J1766"/>
      <c r="K1766"/>
      <c r="L1766"/>
      <c r="M1766"/>
      <c r="N1766"/>
      <c r="O1766"/>
      <c r="P1766"/>
      <c r="Q1766"/>
      <c r="R1766"/>
      <c r="S1766"/>
      <c r="T1766"/>
      <c r="U1766"/>
      <c r="V1766"/>
      <c r="W1766"/>
      <c r="X1766"/>
      <c r="Y1766"/>
      <c r="Z1766"/>
      <c r="AA1766"/>
      <c r="AB1766"/>
      <c r="AC1766"/>
      <c r="AD1766"/>
      <c r="AE1766"/>
    </row>
    <row r="1767" spans="1:31" s="149" customFormat="1">
      <c r="A1767" s="107" t="s">
        <v>132</v>
      </c>
      <c r="B1767" s="108" t="s">
        <v>208</v>
      </c>
      <c r="C1767" s="109" t="s">
        <v>707</v>
      </c>
      <c r="D1767" s="110" t="s">
        <v>566</v>
      </c>
      <c r="E1767" s="111" t="s">
        <v>3</v>
      </c>
      <c r="F1767" s="111" t="s">
        <v>72</v>
      </c>
      <c r="G1767" s="112">
        <f t="shared" ref="G1767:G1773" si="273">G1768</f>
        <v>3595030</v>
      </c>
      <c r="H1767"/>
      <c r="I1767"/>
      <c r="J1767"/>
      <c r="K1767"/>
      <c r="L1767"/>
      <c r="M1767"/>
      <c r="N1767"/>
      <c r="O1767"/>
      <c r="P1767"/>
      <c r="Q1767"/>
      <c r="R1767"/>
      <c r="S1767"/>
      <c r="T1767"/>
      <c r="U1767"/>
      <c r="V1767"/>
      <c r="W1767"/>
      <c r="X1767"/>
      <c r="Y1767"/>
      <c r="Z1767"/>
      <c r="AA1767"/>
      <c r="AB1767"/>
      <c r="AC1767"/>
      <c r="AD1767"/>
      <c r="AE1767"/>
    </row>
    <row r="1768" spans="1:31" s="147" customFormat="1">
      <c r="A1768" s="3" t="s">
        <v>254</v>
      </c>
      <c r="B1768" s="113" t="s">
        <v>208</v>
      </c>
      <c r="C1768" s="114" t="s">
        <v>707</v>
      </c>
      <c r="D1768" s="115" t="s">
        <v>568</v>
      </c>
      <c r="E1768" s="116" t="s">
        <v>3</v>
      </c>
      <c r="F1768" s="116" t="s">
        <v>72</v>
      </c>
      <c r="G1768" s="117">
        <f t="shared" si="273"/>
        <v>3595030</v>
      </c>
      <c r="H1768"/>
      <c r="I1768"/>
      <c r="J1768"/>
      <c r="K1768"/>
      <c r="L1768"/>
      <c r="M1768"/>
      <c r="N1768"/>
      <c r="O1768"/>
      <c r="P1768"/>
      <c r="Q1768"/>
      <c r="R1768"/>
      <c r="S1768"/>
      <c r="T1768"/>
      <c r="U1768"/>
      <c r="V1768"/>
      <c r="W1768"/>
      <c r="X1768"/>
      <c r="Y1768"/>
      <c r="Z1768"/>
      <c r="AA1768"/>
      <c r="AB1768"/>
      <c r="AC1768"/>
      <c r="AD1768"/>
      <c r="AE1768"/>
    </row>
    <row r="1769" spans="1:31" s="1" customFormat="1">
      <c r="A1769" s="4" t="s">
        <v>255</v>
      </c>
      <c r="B1769" s="118" t="s">
        <v>208</v>
      </c>
      <c r="C1769" s="119" t="s">
        <v>707</v>
      </c>
      <c r="D1769" s="96" t="s">
        <v>568</v>
      </c>
      <c r="E1769" s="94" t="s">
        <v>274</v>
      </c>
      <c r="F1769" s="93" t="s">
        <v>72</v>
      </c>
      <c r="G1769" s="73">
        <f t="shared" si="273"/>
        <v>3595030</v>
      </c>
      <c r="H1769"/>
      <c r="I1769"/>
      <c r="J1769"/>
      <c r="K1769"/>
      <c r="L1769"/>
      <c r="M1769"/>
      <c r="N1769"/>
      <c r="O1769"/>
      <c r="P1769"/>
      <c r="Q1769"/>
      <c r="R1769"/>
      <c r="S1769"/>
      <c r="T1769"/>
      <c r="U1769"/>
      <c r="V1769"/>
      <c r="W1769"/>
      <c r="X1769"/>
      <c r="Y1769"/>
      <c r="Z1769"/>
      <c r="AA1769"/>
      <c r="AB1769"/>
      <c r="AC1769"/>
      <c r="AD1769"/>
      <c r="AE1769"/>
    </row>
    <row r="1770" spans="1:31" s="1" customFormat="1" ht="31.5">
      <c r="A1770" s="4" t="s">
        <v>256</v>
      </c>
      <c r="B1770" s="118" t="s">
        <v>208</v>
      </c>
      <c r="C1770" s="119" t="s">
        <v>707</v>
      </c>
      <c r="D1770" s="96" t="s">
        <v>568</v>
      </c>
      <c r="E1770" s="94" t="s">
        <v>275</v>
      </c>
      <c r="F1770" s="93" t="s">
        <v>72</v>
      </c>
      <c r="G1770" s="73">
        <f t="shared" si="273"/>
        <v>3595030</v>
      </c>
      <c r="H1770"/>
      <c r="I1770"/>
      <c r="J1770"/>
      <c r="K1770"/>
      <c r="L1770"/>
      <c r="M1770"/>
      <c r="N1770"/>
      <c r="O1770"/>
      <c r="P1770"/>
      <c r="Q1770"/>
      <c r="R1770"/>
      <c r="S1770"/>
      <c r="T1770"/>
      <c r="U1770"/>
      <c r="V1770"/>
      <c r="W1770"/>
      <c r="X1770"/>
      <c r="Y1770"/>
      <c r="Z1770"/>
      <c r="AA1770"/>
      <c r="AB1770"/>
      <c r="AC1770"/>
      <c r="AD1770"/>
      <c r="AE1770"/>
    </row>
    <row r="1771" spans="1:31" s="1" customFormat="1" ht="47.25">
      <c r="A1771" s="4" t="s">
        <v>1025</v>
      </c>
      <c r="B1771" s="118" t="s">
        <v>208</v>
      </c>
      <c r="C1771" s="119" t="s">
        <v>707</v>
      </c>
      <c r="D1771" s="96" t="s">
        <v>568</v>
      </c>
      <c r="E1771" s="94" t="s">
        <v>1026</v>
      </c>
      <c r="F1771" s="93" t="s">
        <v>72</v>
      </c>
      <c r="G1771" s="73">
        <f t="shared" si="273"/>
        <v>3595030</v>
      </c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</row>
    <row r="1772" spans="1:31" s="1" customFormat="1" ht="31.5">
      <c r="A1772" s="4" t="s">
        <v>1027</v>
      </c>
      <c r="B1772" s="118" t="s">
        <v>208</v>
      </c>
      <c r="C1772" s="119" t="s">
        <v>707</v>
      </c>
      <c r="D1772" s="96" t="s">
        <v>568</v>
      </c>
      <c r="E1772" s="94" t="s">
        <v>1028</v>
      </c>
      <c r="F1772" s="93" t="s">
        <v>72</v>
      </c>
      <c r="G1772" s="73">
        <f t="shared" si="273"/>
        <v>3595030</v>
      </c>
      <c r="H1772"/>
      <c r="I1772"/>
      <c r="J1772"/>
      <c r="K1772"/>
      <c r="L1772"/>
      <c r="M1772"/>
      <c r="N1772"/>
      <c r="O1772"/>
      <c r="P1772"/>
      <c r="Q1772"/>
      <c r="R1772"/>
      <c r="S1772"/>
      <c r="T1772"/>
      <c r="U1772"/>
      <c r="V1772"/>
      <c r="W1772"/>
      <c r="X1772"/>
      <c r="Y1772"/>
      <c r="Z1772"/>
      <c r="AA1772"/>
      <c r="AB1772"/>
      <c r="AC1772"/>
      <c r="AD1772"/>
      <c r="AE1772"/>
    </row>
    <row r="1773" spans="1:31" s="1" customFormat="1" ht="31.5">
      <c r="A1773" s="4" t="s">
        <v>106</v>
      </c>
      <c r="B1773" s="118" t="s">
        <v>208</v>
      </c>
      <c r="C1773" s="119" t="s">
        <v>707</v>
      </c>
      <c r="D1773" s="96" t="s">
        <v>568</v>
      </c>
      <c r="E1773" s="94" t="s">
        <v>1028</v>
      </c>
      <c r="F1773" s="93" t="s">
        <v>119</v>
      </c>
      <c r="G1773" s="73">
        <f t="shared" si="273"/>
        <v>3595030</v>
      </c>
      <c r="H1773"/>
      <c r="I1773"/>
      <c r="J1773"/>
      <c r="K1773"/>
      <c r="L1773"/>
      <c r="M1773"/>
      <c r="N1773"/>
      <c r="O1773"/>
      <c r="P1773"/>
      <c r="Q1773"/>
      <c r="R1773"/>
      <c r="S1773"/>
      <c r="T1773"/>
      <c r="U1773"/>
      <c r="V1773"/>
      <c r="W1773"/>
      <c r="X1773"/>
      <c r="Y1773"/>
      <c r="Z1773"/>
      <c r="AA1773"/>
      <c r="AB1773"/>
      <c r="AC1773"/>
      <c r="AD1773"/>
      <c r="AE1773"/>
    </row>
    <row r="1774" spans="1:31" s="1" customFormat="1" ht="47.25">
      <c r="A1774" s="4" t="s">
        <v>544</v>
      </c>
      <c r="B1774" s="118" t="s">
        <v>208</v>
      </c>
      <c r="C1774" s="119" t="s">
        <v>707</v>
      </c>
      <c r="D1774" s="96" t="s">
        <v>568</v>
      </c>
      <c r="E1774" s="94" t="s">
        <v>1028</v>
      </c>
      <c r="F1774" s="93" t="s">
        <v>672</v>
      </c>
      <c r="G1774" s="73">
        <v>3595030</v>
      </c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</row>
    <row r="1775" spans="1:31" s="1" customFormat="1">
      <c r="A1775" s="127"/>
      <c r="B1775" s="123"/>
      <c r="C1775" s="123"/>
      <c r="D1775" s="124"/>
      <c r="E1775" s="125"/>
      <c r="F1775" s="125"/>
      <c r="G1775" s="120"/>
      <c r="H1775"/>
      <c r="I1775"/>
      <c r="J1775"/>
      <c r="K1775"/>
      <c r="L1775"/>
      <c r="M1775"/>
      <c r="N1775"/>
      <c r="O1775"/>
      <c r="P1775"/>
      <c r="Q1775"/>
      <c r="R1775"/>
      <c r="S1775"/>
      <c r="T1775"/>
      <c r="U1775"/>
      <c r="V1775"/>
      <c r="W1775"/>
      <c r="X1775"/>
      <c r="Y1775"/>
      <c r="Z1775"/>
      <c r="AA1775"/>
      <c r="AB1775"/>
      <c r="AC1775"/>
      <c r="AD1775"/>
      <c r="AE1775"/>
    </row>
    <row r="1776" spans="1:31" s="1" customFormat="1">
      <c r="A1776" s="2" t="s">
        <v>392</v>
      </c>
      <c r="B1776" s="102" t="s">
        <v>209</v>
      </c>
      <c r="C1776" s="103" t="s">
        <v>566</v>
      </c>
      <c r="D1776" s="104" t="s">
        <v>566</v>
      </c>
      <c r="E1776" s="105" t="s">
        <v>3</v>
      </c>
      <c r="F1776" s="105" t="s">
        <v>72</v>
      </c>
      <c r="G1776" s="106">
        <f>G1777+G1826+G1839+G1846+G1868</f>
        <v>2070209560.27</v>
      </c>
      <c r="H1776"/>
      <c r="I1776"/>
      <c r="J1776"/>
      <c r="K1776"/>
      <c r="L1776"/>
      <c r="M1776"/>
      <c r="N1776"/>
      <c r="O1776"/>
      <c r="P1776"/>
      <c r="Q1776"/>
      <c r="R1776"/>
      <c r="S1776"/>
      <c r="T1776"/>
      <c r="U1776"/>
      <c r="V1776"/>
      <c r="W1776"/>
      <c r="X1776"/>
      <c r="Y1776"/>
      <c r="Z1776"/>
      <c r="AA1776"/>
      <c r="AB1776"/>
      <c r="AC1776"/>
      <c r="AD1776"/>
      <c r="AE1776"/>
    </row>
    <row r="1777" spans="1:31" s="149" customFormat="1">
      <c r="A1777" s="107" t="s">
        <v>73</v>
      </c>
      <c r="B1777" s="108" t="s">
        <v>209</v>
      </c>
      <c r="C1777" s="109" t="s">
        <v>567</v>
      </c>
      <c r="D1777" s="110" t="s">
        <v>566</v>
      </c>
      <c r="E1777" s="111" t="s">
        <v>3</v>
      </c>
      <c r="F1777" s="111" t="s">
        <v>72</v>
      </c>
      <c r="G1777" s="112">
        <f>G1778</f>
        <v>86620952.120000005</v>
      </c>
      <c r="H1777"/>
      <c r="I1777"/>
      <c r="J1777"/>
      <c r="K1777"/>
      <c r="L1777"/>
      <c r="M1777"/>
      <c r="N1777"/>
      <c r="O1777"/>
      <c r="P1777"/>
      <c r="Q1777"/>
      <c r="R1777"/>
      <c r="S1777"/>
      <c r="T1777"/>
      <c r="U1777"/>
      <c r="V1777"/>
      <c r="W1777"/>
      <c r="X1777"/>
      <c r="Y1777"/>
      <c r="Z1777"/>
      <c r="AA1777"/>
      <c r="AB1777"/>
      <c r="AC1777"/>
      <c r="AD1777"/>
      <c r="AE1777"/>
    </row>
    <row r="1778" spans="1:31" s="147" customFormat="1">
      <c r="A1778" s="3" t="s">
        <v>97</v>
      </c>
      <c r="B1778" s="113" t="s">
        <v>209</v>
      </c>
      <c r="C1778" s="114" t="s">
        <v>567</v>
      </c>
      <c r="D1778" s="115" t="s">
        <v>674</v>
      </c>
      <c r="E1778" s="116" t="s">
        <v>3</v>
      </c>
      <c r="F1778" s="116" t="s">
        <v>72</v>
      </c>
      <c r="G1778" s="117">
        <f>G1779+G1785</f>
        <v>86620952.120000005</v>
      </c>
      <c r="H1778"/>
      <c r="I1778"/>
      <c r="J1778"/>
      <c r="K1778"/>
      <c r="L1778"/>
      <c r="M1778"/>
      <c r="N1778"/>
      <c r="O1778"/>
      <c r="P1778"/>
      <c r="Q1778"/>
      <c r="R1778"/>
      <c r="S1778"/>
      <c r="T1778"/>
      <c r="U1778"/>
      <c r="V1778"/>
      <c r="W1778"/>
      <c r="X1778"/>
      <c r="Y1778"/>
      <c r="Z1778"/>
      <c r="AA1778"/>
      <c r="AB1778"/>
      <c r="AC1778"/>
      <c r="AD1778"/>
      <c r="AE1778"/>
    </row>
    <row r="1779" spans="1:31" s="1" customFormat="1" ht="31.5">
      <c r="A1779" s="4" t="s">
        <v>121</v>
      </c>
      <c r="B1779" s="118" t="s">
        <v>209</v>
      </c>
      <c r="C1779" s="119" t="s">
        <v>567</v>
      </c>
      <c r="D1779" s="96" t="s">
        <v>674</v>
      </c>
      <c r="E1779" s="94" t="s">
        <v>135</v>
      </c>
      <c r="F1779" s="93" t="s">
        <v>72</v>
      </c>
      <c r="G1779" s="73">
        <f t="shared" ref="G1779:G1783" si="274">G1780</f>
        <v>36240</v>
      </c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  <c r="X1779"/>
      <c r="Y1779"/>
      <c r="Z1779"/>
      <c r="AA1779"/>
      <c r="AB1779"/>
      <c r="AC1779"/>
      <c r="AD1779"/>
      <c r="AE1779"/>
    </row>
    <row r="1780" spans="1:31" s="1" customFormat="1" ht="47.25">
      <c r="A1780" s="4" t="s">
        <v>122</v>
      </c>
      <c r="B1780" s="118" t="s">
        <v>209</v>
      </c>
      <c r="C1780" s="119" t="s">
        <v>567</v>
      </c>
      <c r="D1780" s="96" t="s">
        <v>674</v>
      </c>
      <c r="E1780" s="94" t="s">
        <v>136</v>
      </c>
      <c r="F1780" s="93" t="s">
        <v>72</v>
      </c>
      <c r="G1780" s="73">
        <f t="shared" si="274"/>
        <v>36240</v>
      </c>
      <c r="H1780"/>
      <c r="I1780"/>
      <c r="J1780"/>
      <c r="K1780"/>
      <c r="L1780"/>
      <c r="M1780"/>
      <c r="N1780"/>
      <c r="O1780"/>
      <c r="P1780"/>
      <c r="Q1780"/>
      <c r="R1780"/>
      <c r="S1780"/>
      <c r="T1780"/>
      <c r="U1780"/>
      <c r="V1780"/>
      <c r="W1780"/>
      <c r="X1780"/>
      <c r="Y1780"/>
      <c r="Z1780"/>
      <c r="AA1780"/>
      <c r="AB1780"/>
      <c r="AC1780"/>
      <c r="AD1780"/>
      <c r="AE1780"/>
    </row>
    <row r="1781" spans="1:31" s="1" customFormat="1" ht="31.5">
      <c r="A1781" s="4" t="s">
        <v>123</v>
      </c>
      <c r="B1781" s="118" t="s">
        <v>209</v>
      </c>
      <c r="C1781" s="119" t="s">
        <v>567</v>
      </c>
      <c r="D1781" s="96" t="s">
        <v>674</v>
      </c>
      <c r="E1781" s="94" t="s">
        <v>137</v>
      </c>
      <c r="F1781" s="93" t="s">
        <v>72</v>
      </c>
      <c r="G1781" s="73">
        <f t="shared" si="274"/>
        <v>36240</v>
      </c>
      <c r="H1781"/>
      <c r="I1781"/>
      <c r="J1781"/>
      <c r="K1781"/>
      <c r="L1781"/>
      <c r="M1781"/>
      <c r="N1781"/>
      <c r="O1781"/>
      <c r="P1781"/>
      <c r="Q1781"/>
      <c r="R1781"/>
      <c r="S1781"/>
      <c r="T1781"/>
      <c r="U1781"/>
      <c r="V1781"/>
      <c r="W1781"/>
      <c r="X1781"/>
      <c r="Y1781"/>
      <c r="Z1781"/>
      <c r="AA1781"/>
      <c r="AB1781"/>
      <c r="AC1781"/>
      <c r="AD1781"/>
      <c r="AE1781"/>
    </row>
    <row r="1782" spans="1:31" s="1" customFormat="1" ht="31.5">
      <c r="A1782" s="4" t="s">
        <v>474</v>
      </c>
      <c r="B1782" s="118" t="s">
        <v>209</v>
      </c>
      <c r="C1782" s="119" t="s">
        <v>567</v>
      </c>
      <c r="D1782" s="96" t="s">
        <v>674</v>
      </c>
      <c r="E1782" s="94" t="s">
        <v>479</v>
      </c>
      <c r="F1782" s="93" t="s">
        <v>72</v>
      </c>
      <c r="G1782" s="73">
        <f t="shared" si="274"/>
        <v>36240</v>
      </c>
      <c r="H1782"/>
      <c r="I1782"/>
      <c r="J1782"/>
      <c r="K1782"/>
      <c r="L1782"/>
      <c r="M1782"/>
      <c r="N1782"/>
      <c r="O1782"/>
      <c r="P1782"/>
      <c r="Q1782"/>
      <c r="R1782"/>
      <c r="S1782"/>
      <c r="T1782"/>
      <c r="U1782"/>
      <c r="V1782"/>
      <c r="W1782"/>
      <c r="X1782"/>
      <c r="Y1782"/>
      <c r="Z1782"/>
      <c r="AA1782"/>
      <c r="AB1782"/>
      <c r="AC1782"/>
      <c r="AD1782"/>
      <c r="AE1782"/>
    </row>
    <row r="1783" spans="1:31" s="1" customFormat="1" ht="31.5">
      <c r="A1783" s="4" t="s">
        <v>69</v>
      </c>
      <c r="B1783" s="118" t="s">
        <v>209</v>
      </c>
      <c r="C1783" s="119" t="s">
        <v>567</v>
      </c>
      <c r="D1783" s="96" t="s">
        <v>674</v>
      </c>
      <c r="E1783" s="94" t="s">
        <v>479</v>
      </c>
      <c r="F1783" s="93" t="s">
        <v>81</v>
      </c>
      <c r="G1783" s="73">
        <f t="shared" si="274"/>
        <v>36240</v>
      </c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  <c r="X1783"/>
      <c r="Y1783"/>
      <c r="Z1783"/>
      <c r="AA1783"/>
      <c r="AB1783"/>
      <c r="AC1783"/>
      <c r="AD1783"/>
      <c r="AE1783"/>
    </row>
    <row r="1784" spans="1:31" s="1" customFormat="1">
      <c r="A1784" s="4" t="s">
        <v>70</v>
      </c>
      <c r="B1784" s="118" t="s">
        <v>209</v>
      </c>
      <c r="C1784" s="119" t="s">
        <v>567</v>
      </c>
      <c r="D1784" s="96" t="s">
        <v>674</v>
      </c>
      <c r="E1784" s="94" t="s">
        <v>479</v>
      </c>
      <c r="F1784" s="93" t="s">
        <v>82</v>
      </c>
      <c r="G1784" s="73">
        <v>36240</v>
      </c>
      <c r="H1784"/>
      <c r="I1784"/>
      <c r="J1784"/>
      <c r="K1784"/>
      <c r="L1784"/>
      <c r="M1784"/>
      <c r="N1784"/>
      <c r="O1784"/>
      <c r="P1784"/>
      <c r="Q1784"/>
      <c r="R1784"/>
      <c r="S1784"/>
      <c r="T1784"/>
      <c r="U1784"/>
      <c r="V1784"/>
      <c r="W1784"/>
      <c r="X1784"/>
      <c r="Y1784"/>
      <c r="Z1784"/>
      <c r="AA1784"/>
      <c r="AB1784"/>
      <c r="AC1784"/>
      <c r="AD1784"/>
      <c r="AE1784"/>
    </row>
    <row r="1785" spans="1:31" s="1" customFormat="1" ht="31.5">
      <c r="A1785" s="4" t="s">
        <v>393</v>
      </c>
      <c r="B1785" s="118" t="s">
        <v>209</v>
      </c>
      <c r="C1785" s="119" t="s">
        <v>567</v>
      </c>
      <c r="D1785" s="96" t="s">
        <v>674</v>
      </c>
      <c r="E1785" s="94" t="s">
        <v>395</v>
      </c>
      <c r="F1785" s="93" t="s">
        <v>72</v>
      </c>
      <c r="G1785" s="73">
        <f>G1786+G1817</f>
        <v>86584712.120000005</v>
      </c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  <c r="X1785"/>
      <c r="Y1785"/>
      <c r="Z1785"/>
      <c r="AA1785"/>
      <c r="AB1785"/>
      <c r="AC1785"/>
      <c r="AD1785"/>
      <c r="AE1785"/>
    </row>
    <row r="1786" spans="1:31" s="1" customFormat="1" ht="31.5">
      <c r="A1786" s="4" t="s">
        <v>394</v>
      </c>
      <c r="B1786" s="118" t="s">
        <v>209</v>
      </c>
      <c r="C1786" s="119" t="s">
        <v>567</v>
      </c>
      <c r="D1786" s="96" t="s">
        <v>674</v>
      </c>
      <c r="E1786" s="94" t="s">
        <v>396</v>
      </c>
      <c r="F1786" s="93" t="s">
        <v>72</v>
      </c>
      <c r="G1786" s="73">
        <f>G1787+G1799+G1803+G1814</f>
        <v>82534712.120000005</v>
      </c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  <c r="X1786"/>
      <c r="Y1786"/>
      <c r="Z1786"/>
      <c r="AA1786"/>
      <c r="AB1786"/>
      <c r="AC1786"/>
      <c r="AD1786"/>
      <c r="AE1786"/>
    </row>
    <row r="1787" spans="1:31" s="1" customFormat="1">
      <c r="A1787" s="4" t="s">
        <v>79</v>
      </c>
      <c r="B1787" s="118" t="s">
        <v>209</v>
      </c>
      <c r="C1787" s="119" t="s">
        <v>567</v>
      </c>
      <c r="D1787" s="96" t="s">
        <v>674</v>
      </c>
      <c r="E1787" s="94" t="s">
        <v>398</v>
      </c>
      <c r="F1787" s="93" t="s">
        <v>72</v>
      </c>
      <c r="G1787" s="73">
        <f>G1788+G1791+G1795</f>
        <v>7335102.1200000001</v>
      </c>
      <c r="H1787"/>
      <c r="I1787"/>
      <c r="J1787"/>
      <c r="K1787"/>
      <c r="L1787"/>
      <c r="M1787"/>
      <c r="N1787"/>
      <c r="O1787"/>
      <c r="P1787"/>
      <c r="Q1787"/>
      <c r="R1787"/>
      <c r="S1787"/>
      <c r="T1787"/>
      <c r="U1787"/>
      <c r="V1787"/>
      <c r="W1787"/>
      <c r="X1787"/>
      <c r="Y1787"/>
      <c r="Z1787"/>
      <c r="AA1787"/>
      <c r="AB1787"/>
      <c r="AC1787"/>
      <c r="AD1787"/>
      <c r="AE1787"/>
    </row>
    <row r="1788" spans="1:31" s="1" customFormat="1">
      <c r="A1788" s="4" t="s">
        <v>84</v>
      </c>
      <c r="B1788" s="118" t="s">
        <v>209</v>
      </c>
      <c r="C1788" s="119" t="s">
        <v>567</v>
      </c>
      <c r="D1788" s="96" t="s">
        <v>674</v>
      </c>
      <c r="E1788" s="94" t="s">
        <v>398</v>
      </c>
      <c r="F1788" s="93" t="s">
        <v>85</v>
      </c>
      <c r="G1788" s="73">
        <f>G1789+G1790</f>
        <v>966000</v>
      </c>
      <c r="H1788"/>
      <c r="I1788"/>
      <c r="J1788"/>
      <c r="K1788"/>
      <c r="L1788"/>
      <c r="M1788"/>
      <c r="N1788"/>
      <c r="O1788"/>
      <c r="P1788"/>
      <c r="Q1788"/>
      <c r="R1788"/>
      <c r="S1788"/>
      <c r="T1788"/>
      <c r="U1788"/>
      <c r="V1788"/>
      <c r="W1788"/>
      <c r="X1788"/>
      <c r="Y1788"/>
      <c r="Z1788"/>
      <c r="AA1788"/>
      <c r="AB1788"/>
      <c r="AC1788"/>
      <c r="AD1788"/>
      <c r="AE1788"/>
    </row>
    <row r="1789" spans="1:31" s="1" customFormat="1" ht="31.5">
      <c r="A1789" s="4" t="s">
        <v>90</v>
      </c>
      <c r="B1789" s="118" t="s">
        <v>209</v>
      </c>
      <c r="C1789" s="119" t="s">
        <v>567</v>
      </c>
      <c r="D1789" s="96" t="s">
        <v>674</v>
      </c>
      <c r="E1789" s="94" t="s">
        <v>398</v>
      </c>
      <c r="F1789" s="93" t="s">
        <v>91</v>
      </c>
      <c r="G1789" s="73">
        <v>743050</v>
      </c>
      <c r="H1789"/>
      <c r="I1789"/>
      <c r="J1789"/>
      <c r="K1789"/>
      <c r="L1789"/>
      <c r="M1789"/>
      <c r="N1789"/>
      <c r="O1789"/>
      <c r="P1789"/>
      <c r="Q1789"/>
      <c r="R1789"/>
      <c r="S1789"/>
      <c r="T1789"/>
      <c r="U1789"/>
      <c r="V1789"/>
      <c r="W1789"/>
      <c r="X1789"/>
      <c r="Y1789"/>
      <c r="Z1789"/>
      <c r="AA1789"/>
      <c r="AB1789"/>
      <c r="AC1789"/>
      <c r="AD1789"/>
      <c r="AE1789"/>
    </row>
    <row r="1790" spans="1:31" s="1" customFormat="1" ht="31.5">
      <c r="A1790" s="4" t="s">
        <v>88</v>
      </c>
      <c r="B1790" s="118" t="s">
        <v>209</v>
      </c>
      <c r="C1790" s="119" t="s">
        <v>567</v>
      </c>
      <c r="D1790" s="96" t="s">
        <v>674</v>
      </c>
      <c r="E1790" s="94" t="s">
        <v>398</v>
      </c>
      <c r="F1790" s="93" t="s">
        <v>89</v>
      </c>
      <c r="G1790" s="73">
        <v>222950</v>
      </c>
      <c r="H1790"/>
      <c r="I1790"/>
      <c r="J1790"/>
      <c r="K1790"/>
      <c r="L1790"/>
      <c r="M1790"/>
      <c r="N1790"/>
      <c r="O1790"/>
      <c r="P1790"/>
      <c r="Q1790"/>
      <c r="R1790"/>
      <c r="S1790"/>
      <c r="T1790"/>
      <c r="U1790"/>
      <c r="V1790"/>
      <c r="W1790"/>
      <c r="X1790"/>
      <c r="Y1790"/>
      <c r="Z1790"/>
      <c r="AA1790"/>
      <c r="AB1790"/>
      <c r="AC1790"/>
      <c r="AD1790"/>
      <c r="AE1790"/>
    </row>
    <row r="1791" spans="1:31" s="1" customFormat="1" ht="31.5">
      <c r="A1791" s="4" t="s">
        <v>69</v>
      </c>
      <c r="B1791" s="118" t="s">
        <v>209</v>
      </c>
      <c r="C1791" s="119" t="s">
        <v>567</v>
      </c>
      <c r="D1791" s="96" t="s">
        <v>674</v>
      </c>
      <c r="E1791" s="94" t="s">
        <v>398</v>
      </c>
      <c r="F1791" s="93" t="s">
        <v>81</v>
      </c>
      <c r="G1791" s="73">
        <f>G1792+G1793+G1794</f>
        <v>6177302.1200000001</v>
      </c>
      <c r="H1791"/>
      <c r="I1791"/>
      <c r="J1791"/>
      <c r="K1791"/>
      <c r="L1791"/>
      <c r="M1791"/>
      <c r="N1791"/>
      <c r="O1791"/>
      <c r="P1791"/>
      <c r="Q1791"/>
      <c r="R1791"/>
      <c r="S1791"/>
      <c r="T1791"/>
      <c r="U1791"/>
      <c r="V1791"/>
      <c r="W1791"/>
      <c r="X1791"/>
      <c r="Y1791"/>
      <c r="Z1791"/>
      <c r="AA1791"/>
      <c r="AB1791"/>
      <c r="AC1791"/>
      <c r="AD1791"/>
      <c r="AE1791"/>
    </row>
    <row r="1792" spans="1:31" s="1" customFormat="1" ht="31.5">
      <c r="A1792" s="4" t="s">
        <v>321</v>
      </c>
      <c r="B1792" s="118" t="s">
        <v>209</v>
      </c>
      <c r="C1792" s="119" t="s">
        <v>567</v>
      </c>
      <c r="D1792" s="96" t="s">
        <v>674</v>
      </c>
      <c r="E1792" s="94" t="s">
        <v>398</v>
      </c>
      <c r="F1792" s="93" t="s">
        <v>337</v>
      </c>
      <c r="G1792" s="73">
        <v>1945474</v>
      </c>
      <c r="H1792"/>
      <c r="I1792"/>
      <c r="J1792"/>
      <c r="K1792"/>
      <c r="L1792"/>
      <c r="M1792"/>
      <c r="N1792"/>
      <c r="O1792"/>
      <c r="P1792"/>
      <c r="Q1792"/>
      <c r="R1792"/>
      <c r="S1792"/>
      <c r="T1792"/>
      <c r="U1792"/>
      <c r="V1792"/>
      <c r="W1792"/>
      <c r="X1792"/>
      <c r="Y1792"/>
      <c r="Z1792"/>
      <c r="AA1792"/>
      <c r="AB1792"/>
      <c r="AC1792"/>
      <c r="AD1792"/>
      <c r="AE1792"/>
    </row>
    <row r="1793" spans="1:31" s="1" customFormat="1">
      <c r="A1793" s="4" t="s">
        <v>70</v>
      </c>
      <c r="B1793" s="118" t="s">
        <v>209</v>
      </c>
      <c r="C1793" s="119" t="s">
        <v>567</v>
      </c>
      <c r="D1793" s="96" t="s">
        <v>674</v>
      </c>
      <c r="E1793" s="94" t="s">
        <v>398</v>
      </c>
      <c r="F1793" s="93" t="s">
        <v>82</v>
      </c>
      <c r="G1793" s="73">
        <v>3797018.12</v>
      </c>
      <c r="H1793"/>
      <c r="I1793"/>
      <c r="J1793"/>
      <c r="K1793"/>
      <c r="L1793"/>
      <c r="M1793"/>
      <c r="N1793"/>
      <c r="O1793"/>
      <c r="P1793"/>
      <c r="Q1793"/>
      <c r="R1793"/>
      <c r="S1793"/>
      <c r="T1793"/>
      <c r="U1793"/>
      <c r="V1793"/>
      <c r="W1793"/>
      <c r="X1793"/>
      <c r="Y1793"/>
      <c r="Z1793"/>
      <c r="AA1793"/>
      <c r="AB1793"/>
      <c r="AC1793"/>
      <c r="AD1793"/>
      <c r="AE1793"/>
    </row>
    <row r="1794" spans="1:31" s="1" customFormat="1">
      <c r="A1794" s="4" t="s">
        <v>344</v>
      </c>
      <c r="B1794" s="118" t="s">
        <v>209</v>
      </c>
      <c r="C1794" s="119" t="s">
        <v>567</v>
      </c>
      <c r="D1794" s="96" t="s">
        <v>674</v>
      </c>
      <c r="E1794" s="94" t="s">
        <v>398</v>
      </c>
      <c r="F1794" s="93" t="s">
        <v>350</v>
      </c>
      <c r="G1794" s="73">
        <v>434810</v>
      </c>
      <c r="H1794"/>
      <c r="I1794"/>
      <c r="J1794"/>
      <c r="K1794"/>
      <c r="L1794"/>
      <c r="M1794"/>
      <c r="N1794"/>
      <c r="O1794"/>
      <c r="P1794"/>
      <c r="Q1794"/>
      <c r="R1794"/>
      <c r="S1794"/>
      <c r="T1794"/>
      <c r="U1794"/>
      <c r="V1794"/>
      <c r="W1794"/>
      <c r="X1794"/>
      <c r="Y1794"/>
      <c r="Z1794"/>
      <c r="AA1794"/>
      <c r="AB1794"/>
      <c r="AC1794"/>
      <c r="AD1794"/>
      <c r="AE1794"/>
    </row>
    <row r="1795" spans="1:31" s="1" customFormat="1">
      <c r="A1795" s="4" t="s">
        <v>95</v>
      </c>
      <c r="B1795" s="118" t="s">
        <v>209</v>
      </c>
      <c r="C1795" s="119" t="s">
        <v>567</v>
      </c>
      <c r="D1795" s="96" t="s">
        <v>674</v>
      </c>
      <c r="E1795" s="94" t="s">
        <v>398</v>
      </c>
      <c r="F1795" s="93" t="s">
        <v>110</v>
      </c>
      <c r="G1795" s="73">
        <f>G1796+G1797+G1798</f>
        <v>191800</v>
      </c>
      <c r="H1795"/>
      <c r="I1795"/>
      <c r="J1795"/>
      <c r="K1795"/>
      <c r="L1795"/>
      <c r="M1795"/>
      <c r="N1795"/>
      <c r="O1795"/>
      <c r="P1795"/>
      <c r="Q1795"/>
      <c r="R1795"/>
      <c r="S1795"/>
      <c r="T1795"/>
      <c r="U1795"/>
      <c r="V1795"/>
      <c r="W1795"/>
      <c r="X1795"/>
      <c r="Y1795"/>
      <c r="Z1795"/>
      <c r="AA1795"/>
      <c r="AB1795"/>
      <c r="AC1795"/>
      <c r="AD1795"/>
      <c r="AE1795"/>
    </row>
    <row r="1796" spans="1:31" s="1" customFormat="1">
      <c r="A1796" s="4" t="s">
        <v>127</v>
      </c>
      <c r="B1796" s="118" t="s">
        <v>209</v>
      </c>
      <c r="C1796" s="119" t="s">
        <v>567</v>
      </c>
      <c r="D1796" s="96" t="s">
        <v>674</v>
      </c>
      <c r="E1796" s="94" t="s">
        <v>398</v>
      </c>
      <c r="F1796" s="93" t="s">
        <v>141</v>
      </c>
      <c r="G1796" s="73">
        <v>180000</v>
      </c>
      <c r="H1796"/>
      <c r="I1796"/>
      <c r="J1796"/>
      <c r="K1796"/>
      <c r="L1796"/>
      <c r="M1796"/>
      <c r="N1796"/>
      <c r="O1796"/>
      <c r="P1796"/>
      <c r="Q1796"/>
      <c r="R1796"/>
      <c r="S1796"/>
      <c r="T1796"/>
      <c r="U1796"/>
      <c r="V1796"/>
      <c r="W1796"/>
      <c r="X1796"/>
      <c r="Y1796"/>
      <c r="Z1796"/>
      <c r="AA1796"/>
      <c r="AB1796"/>
      <c r="AC1796"/>
      <c r="AD1796"/>
      <c r="AE1796"/>
    </row>
    <row r="1797" spans="1:31" s="1" customFormat="1">
      <c r="A1797" s="4" t="s">
        <v>96</v>
      </c>
      <c r="B1797" s="118" t="s">
        <v>209</v>
      </c>
      <c r="C1797" s="119" t="s">
        <v>567</v>
      </c>
      <c r="D1797" s="96" t="s">
        <v>674</v>
      </c>
      <c r="E1797" s="94" t="s">
        <v>398</v>
      </c>
      <c r="F1797" s="93" t="s">
        <v>111</v>
      </c>
      <c r="G1797" s="73">
        <v>10800</v>
      </c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  <c r="X1797"/>
      <c r="Y1797"/>
      <c r="Z1797"/>
      <c r="AA1797"/>
      <c r="AB1797"/>
      <c r="AC1797"/>
      <c r="AD1797"/>
      <c r="AE1797"/>
    </row>
    <row r="1798" spans="1:31" s="1" customFormat="1">
      <c r="A1798" s="4" t="s">
        <v>98</v>
      </c>
      <c r="B1798" s="118" t="s">
        <v>209</v>
      </c>
      <c r="C1798" s="119" t="s">
        <v>567</v>
      </c>
      <c r="D1798" s="96" t="s">
        <v>674</v>
      </c>
      <c r="E1798" s="94" t="s">
        <v>398</v>
      </c>
      <c r="F1798" s="93" t="s">
        <v>112</v>
      </c>
      <c r="G1798" s="73">
        <v>1000</v>
      </c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</row>
    <row r="1799" spans="1:31" s="1" customFormat="1" ht="31.5">
      <c r="A1799" s="4" t="s">
        <v>83</v>
      </c>
      <c r="B1799" s="118" t="s">
        <v>209</v>
      </c>
      <c r="C1799" s="119" t="s">
        <v>567</v>
      </c>
      <c r="D1799" s="96" t="s">
        <v>674</v>
      </c>
      <c r="E1799" s="94" t="s">
        <v>1029</v>
      </c>
      <c r="F1799" s="93" t="s">
        <v>72</v>
      </c>
      <c r="G1799" s="73">
        <f>G1800</f>
        <v>54528490</v>
      </c>
      <c r="H1799"/>
      <c r="I1799"/>
      <c r="J1799"/>
      <c r="K1799"/>
      <c r="L1799"/>
      <c r="M1799"/>
      <c r="N1799"/>
      <c r="O1799"/>
      <c r="P1799"/>
      <c r="Q1799"/>
      <c r="R1799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</row>
    <row r="1800" spans="1:31" s="1" customFormat="1">
      <c r="A1800" s="4" t="s">
        <v>84</v>
      </c>
      <c r="B1800" s="118" t="s">
        <v>209</v>
      </c>
      <c r="C1800" s="119" t="s">
        <v>567</v>
      </c>
      <c r="D1800" s="96" t="s">
        <v>674</v>
      </c>
      <c r="E1800" s="94" t="s">
        <v>1029</v>
      </c>
      <c r="F1800" s="93" t="s">
        <v>85</v>
      </c>
      <c r="G1800" s="73">
        <f>G1801+G1802</f>
        <v>54528490</v>
      </c>
      <c r="H1800"/>
      <c r="I1800"/>
      <c r="J1800"/>
      <c r="K1800"/>
      <c r="L1800"/>
      <c r="M1800"/>
      <c r="N1800"/>
      <c r="O1800"/>
      <c r="P1800"/>
      <c r="Q1800"/>
      <c r="R1800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</row>
    <row r="1801" spans="1:31" s="1" customFormat="1">
      <c r="A1801" s="4" t="s">
        <v>86</v>
      </c>
      <c r="B1801" s="118" t="s">
        <v>209</v>
      </c>
      <c r="C1801" s="119" t="s">
        <v>567</v>
      </c>
      <c r="D1801" s="96" t="s">
        <v>674</v>
      </c>
      <c r="E1801" s="94" t="s">
        <v>1029</v>
      </c>
      <c r="F1801" s="93" t="s">
        <v>87</v>
      </c>
      <c r="G1801" s="73">
        <v>41880551</v>
      </c>
      <c r="H1801"/>
      <c r="I1801"/>
      <c r="J1801"/>
      <c r="K1801"/>
      <c r="L1801"/>
      <c r="M1801"/>
      <c r="N1801"/>
      <c r="O1801"/>
      <c r="P1801"/>
      <c r="Q1801"/>
      <c r="R1801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</row>
    <row r="1802" spans="1:31" s="1" customFormat="1" ht="31.5">
      <c r="A1802" s="4" t="s">
        <v>88</v>
      </c>
      <c r="B1802" s="118" t="s">
        <v>209</v>
      </c>
      <c r="C1802" s="119" t="s">
        <v>567</v>
      </c>
      <c r="D1802" s="96" t="s">
        <v>674</v>
      </c>
      <c r="E1802" s="94" t="s">
        <v>1029</v>
      </c>
      <c r="F1802" s="93" t="s">
        <v>89</v>
      </c>
      <c r="G1802" s="73">
        <v>12647939</v>
      </c>
      <c r="H1802"/>
      <c r="I1802"/>
      <c r="J1802"/>
      <c r="K1802"/>
      <c r="L1802"/>
      <c r="M1802"/>
      <c r="N1802"/>
      <c r="O1802"/>
      <c r="P1802"/>
      <c r="Q1802"/>
      <c r="R1802"/>
      <c r="S1802"/>
      <c r="T1802"/>
      <c r="U1802"/>
      <c r="V1802"/>
      <c r="W1802"/>
      <c r="X1802"/>
      <c r="Y1802"/>
      <c r="Z1802"/>
      <c r="AA1802"/>
      <c r="AB1802"/>
      <c r="AC1802"/>
      <c r="AD1802"/>
      <c r="AE1802"/>
    </row>
    <row r="1803" spans="1:31" s="1" customFormat="1">
      <c r="A1803" s="4" t="s">
        <v>100</v>
      </c>
      <c r="B1803" s="118" t="s">
        <v>209</v>
      </c>
      <c r="C1803" s="119" t="s">
        <v>567</v>
      </c>
      <c r="D1803" s="96" t="s">
        <v>674</v>
      </c>
      <c r="E1803" s="94" t="s">
        <v>397</v>
      </c>
      <c r="F1803" s="93" t="s">
        <v>72</v>
      </c>
      <c r="G1803" s="73">
        <f>G1804+G1808+G1811</f>
        <v>20621120</v>
      </c>
      <c r="H1803"/>
      <c r="I1803"/>
      <c r="J1803"/>
      <c r="K1803"/>
      <c r="L1803"/>
      <c r="M1803"/>
      <c r="N1803"/>
      <c r="O1803"/>
      <c r="P1803"/>
      <c r="Q1803"/>
      <c r="R180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</row>
    <row r="1804" spans="1:31" s="1" customFormat="1">
      <c r="A1804" s="4" t="s">
        <v>101</v>
      </c>
      <c r="B1804" s="118" t="s">
        <v>209</v>
      </c>
      <c r="C1804" s="119" t="s">
        <v>567</v>
      </c>
      <c r="D1804" s="96" t="s">
        <v>674</v>
      </c>
      <c r="E1804" s="94" t="s">
        <v>397</v>
      </c>
      <c r="F1804" s="93" t="s">
        <v>114</v>
      </c>
      <c r="G1804" s="73">
        <f>G1805+G1806+G1807</f>
        <v>17414420</v>
      </c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</row>
    <row r="1805" spans="1:31" s="1" customFormat="1">
      <c r="A1805" s="4" t="s">
        <v>102</v>
      </c>
      <c r="B1805" s="118" t="s">
        <v>209</v>
      </c>
      <c r="C1805" s="119" t="s">
        <v>567</v>
      </c>
      <c r="D1805" s="96" t="s">
        <v>674</v>
      </c>
      <c r="E1805" s="94" t="s">
        <v>397</v>
      </c>
      <c r="F1805" s="93" t="s">
        <v>115</v>
      </c>
      <c r="G1805" s="73">
        <v>13314055</v>
      </c>
      <c r="H1805"/>
      <c r="I1805"/>
      <c r="J1805"/>
      <c r="K1805"/>
      <c r="L1805"/>
      <c r="M1805"/>
      <c r="N1805"/>
      <c r="O1805"/>
      <c r="P1805"/>
      <c r="Q1805"/>
      <c r="R1805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</row>
    <row r="1806" spans="1:31" s="1" customFormat="1">
      <c r="A1806" s="4" t="s">
        <v>436</v>
      </c>
      <c r="B1806" s="118" t="s">
        <v>209</v>
      </c>
      <c r="C1806" s="119" t="s">
        <v>567</v>
      </c>
      <c r="D1806" s="96" t="s">
        <v>674</v>
      </c>
      <c r="E1806" s="94" t="s">
        <v>397</v>
      </c>
      <c r="F1806" s="93" t="s">
        <v>437</v>
      </c>
      <c r="G1806" s="73">
        <v>79520</v>
      </c>
      <c r="H1806"/>
      <c r="I1806"/>
      <c r="J1806"/>
      <c r="K1806"/>
      <c r="L1806"/>
      <c r="M1806"/>
      <c r="N1806"/>
      <c r="O1806"/>
      <c r="P1806"/>
      <c r="Q1806"/>
      <c r="R1806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</row>
    <row r="1807" spans="1:31" s="1" customFormat="1" ht="31.5">
      <c r="A1807" s="4" t="s">
        <v>103</v>
      </c>
      <c r="B1807" s="118" t="s">
        <v>209</v>
      </c>
      <c r="C1807" s="119" t="s">
        <v>567</v>
      </c>
      <c r="D1807" s="96" t="s">
        <v>674</v>
      </c>
      <c r="E1807" s="94" t="s">
        <v>397</v>
      </c>
      <c r="F1807" s="93" t="s">
        <v>116</v>
      </c>
      <c r="G1807" s="73">
        <v>4020845</v>
      </c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</row>
    <row r="1808" spans="1:31" s="1" customFormat="1" ht="31.5">
      <c r="A1808" s="4" t="s">
        <v>69</v>
      </c>
      <c r="B1808" s="118" t="s">
        <v>209</v>
      </c>
      <c r="C1808" s="119" t="s">
        <v>567</v>
      </c>
      <c r="D1808" s="96" t="s">
        <v>674</v>
      </c>
      <c r="E1808" s="94" t="s">
        <v>397</v>
      </c>
      <c r="F1808" s="93" t="s">
        <v>81</v>
      </c>
      <c r="G1808" s="73">
        <f>G1809+G1810</f>
        <v>3089450</v>
      </c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</row>
    <row r="1809" spans="1:31" s="1" customFormat="1">
      <c r="A1809" s="4" t="s">
        <v>70</v>
      </c>
      <c r="B1809" s="118" t="s">
        <v>209</v>
      </c>
      <c r="C1809" s="119" t="s">
        <v>567</v>
      </c>
      <c r="D1809" s="96" t="s">
        <v>674</v>
      </c>
      <c r="E1809" s="94" t="s">
        <v>397</v>
      </c>
      <c r="F1809" s="93" t="s">
        <v>82</v>
      </c>
      <c r="G1809" s="73">
        <v>2779450</v>
      </c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</row>
    <row r="1810" spans="1:31" s="1" customFormat="1">
      <c r="A1810" s="4" t="s">
        <v>344</v>
      </c>
      <c r="B1810" s="118" t="s">
        <v>209</v>
      </c>
      <c r="C1810" s="119" t="s">
        <v>567</v>
      </c>
      <c r="D1810" s="96" t="s">
        <v>674</v>
      </c>
      <c r="E1810" s="94" t="s">
        <v>397</v>
      </c>
      <c r="F1810" s="93" t="s">
        <v>350</v>
      </c>
      <c r="G1810" s="73">
        <v>310000</v>
      </c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</row>
    <row r="1811" spans="1:31" s="1" customFormat="1">
      <c r="A1811" s="4" t="s">
        <v>95</v>
      </c>
      <c r="B1811" s="118" t="s">
        <v>209</v>
      </c>
      <c r="C1811" s="119" t="s">
        <v>567</v>
      </c>
      <c r="D1811" s="96" t="s">
        <v>674</v>
      </c>
      <c r="E1811" s="94" t="s">
        <v>397</v>
      </c>
      <c r="F1811" s="93" t="s">
        <v>110</v>
      </c>
      <c r="G1811" s="73">
        <v>117250</v>
      </c>
      <c r="H1811"/>
      <c r="I1811"/>
      <c r="J1811"/>
      <c r="K1811"/>
      <c r="L1811"/>
      <c r="M1811"/>
      <c r="N1811"/>
      <c r="O1811"/>
      <c r="P1811"/>
      <c r="Q1811"/>
      <c r="R1811"/>
      <c r="S1811"/>
      <c r="T1811"/>
      <c r="U1811"/>
      <c r="V1811"/>
      <c r="W1811"/>
      <c r="X1811"/>
      <c r="Y1811"/>
      <c r="Z1811"/>
      <c r="AA1811"/>
      <c r="AB1811"/>
      <c r="AC1811"/>
      <c r="AD1811"/>
      <c r="AE1811"/>
    </row>
    <row r="1812" spans="1:31" s="1" customFormat="1">
      <c r="A1812" s="4" t="s">
        <v>127</v>
      </c>
      <c r="B1812" s="118" t="s">
        <v>209</v>
      </c>
      <c r="C1812" s="119" t="s">
        <v>567</v>
      </c>
      <c r="D1812" s="96" t="s">
        <v>674</v>
      </c>
      <c r="E1812" s="94" t="s">
        <v>397</v>
      </c>
      <c r="F1812" s="93" t="s">
        <v>141</v>
      </c>
      <c r="G1812" s="73">
        <v>22295</v>
      </c>
      <c r="H1812"/>
      <c r="I1812"/>
      <c r="J1812"/>
      <c r="K1812"/>
      <c r="L1812"/>
      <c r="M1812"/>
      <c r="N1812"/>
      <c r="O1812"/>
      <c r="P1812"/>
      <c r="Q1812"/>
      <c r="R1812"/>
      <c r="S1812"/>
      <c r="T1812"/>
      <c r="U1812"/>
      <c r="V1812"/>
      <c r="W1812"/>
      <c r="X1812"/>
      <c r="Y1812"/>
      <c r="Z1812"/>
      <c r="AA1812"/>
      <c r="AB1812"/>
      <c r="AC1812"/>
      <c r="AD1812"/>
      <c r="AE1812"/>
    </row>
    <row r="1813" spans="1:31" s="1" customFormat="1">
      <c r="A1813" s="4" t="s">
        <v>98</v>
      </c>
      <c r="B1813" s="118" t="s">
        <v>209</v>
      </c>
      <c r="C1813" s="119" t="s">
        <v>567</v>
      </c>
      <c r="D1813" s="96" t="s">
        <v>674</v>
      </c>
      <c r="E1813" s="94" t="s">
        <v>397</v>
      </c>
      <c r="F1813" s="93" t="s">
        <v>112</v>
      </c>
      <c r="G1813" s="73">
        <v>94955</v>
      </c>
      <c r="H1813"/>
      <c r="I1813"/>
      <c r="J1813"/>
      <c r="K1813"/>
      <c r="L1813"/>
      <c r="M1813"/>
      <c r="N1813"/>
      <c r="O1813"/>
      <c r="P1813"/>
      <c r="Q1813"/>
      <c r="R1813"/>
      <c r="S1813"/>
      <c r="T1813"/>
      <c r="U1813"/>
      <c r="V1813"/>
      <c r="W1813"/>
      <c r="X1813"/>
      <c r="Y1813"/>
      <c r="Z1813"/>
      <c r="AA1813"/>
      <c r="AB1813"/>
      <c r="AC1813"/>
      <c r="AD1813"/>
      <c r="AE1813"/>
    </row>
    <row r="1814" spans="1:31" s="1" customFormat="1">
      <c r="A1814" s="4" t="s">
        <v>491</v>
      </c>
      <c r="B1814" s="118" t="s">
        <v>209</v>
      </c>
      <c r="C1814" s="119" t="s">
        <v>567</v>
      </c>
      <c r="D1814" s="96" t="s">
        <v>674</v>
      </c>
      <c r="E1814" s="94" t="s">
        <v>507</v>
      </c>
      <c r="F1814" s="93" t="s">
        <v>72</v>
      </c>
      <c r="G1814" s="73">
        <f t="shared" ref="G1814:G1815" si="275">G1815</f>
        <v>50000</v>
      </c>
      <c r="H1814"/>
      <c r="I1814"/>
      <c r="J1814"/>
      <c r="K1814"/>
      <c r="L1814"/>
      <c r="M1814"/>
      <c r="N1814"/>
      <c r="O1814"/>
      <c r="P1814"/>
      <c r="Q1814"/>
      <c r="R1814"/>
      <c r="S1814"/>
      <c r="T1814"/>
      <c r="U1814"/>
      <c r="V1814"/>
      <c r="W1814"/>
      <c r="X1814"/>
      <c r="Y1814"/>
      <c r="Z1814"/>
      <c r="AA1814"/>
      <c r="AB1814"/>
      <c r="AC1814"/>
      <c r="AD1814"/>
      <c r="AE1814"/>
    </row>
    <row r="1815" spans="1:31" s="1" customFormat="1">
      <c r="A1815" s="4" t="s">
        <v>492</v>
      </c>
      <c r="B1815" s="118" t="s">
        <v>209</v>
      </c>
      <c r="C1815" s="119" t="s">
        <v>567</v>
      </c>
      <c r="D1815" s="96" t="s">
        <v>674</v>
      </c>
      <c r="E1815" s="94" t="s">
        <v>507</v>
      </c>
      <c r="F1815" s="93" t="s">
        <v>498</v>
      </c>
      <c r="G1815" s="73">
        <f t="shared" si="275"/>
        <v>50000</v>
      </c>
      <c r="H1815"/>
      <c r="I1815"/>
      <c r="J1815"/>
      <c r="K1815"/>
      <c r="L1815"/>
      <c r="M1815"/>
      <c r="N1815"/>
      <c r="O1815"/>
      <c r="P1815"/>
      <c r="Q1815"/>
      <c r="R1815"/>
      <c r="S1815"/>
      <c r="T1815"/>
      <c r="U1815"/>
      <c r="V1815"/>
      <c r="W1815"/>
      <c r="X1815"/>
      <c r="Y1815"/>
      <c r="Z1815"/>
      <c r="AA1815"/>
      <c r="AB1815"/>
      <c r="AC1815"/>
      <c r="AD1815"/>
      <c r="AE1815"/>
    </row>
    <row r="1816" spans="1:31" s="1" customFormat="1" ht="31.5">
      <c r="A1816" s="4" t="s">
        <v>493</v>
      </c>
      <c r="B1816" s="118" t="s">
        <v>209</v>
      </c>
      <c r="C1816" s="119" t="s">
        <v>567</v>
      </c>
      <c r="D1816" s="96" t="s">
        <v>674</v>
      </c>
      <c r="E1816" s="94" t="s">
        <v>507</v>
      </c>
      <c r="F1816" s="93" t="s">
        <v>499</v>
      </c>
      <c r="G1816" s="73">
        <v>50000</v>
      </c>
      <c r="H1816"/>
      <c r="I1816"/>
      <c r="J1816"/>
      <c r="K1816"/>
      <c r="L1816"/>
      <c r="M1816"/>
      <c r="N1816"/>
      <c r="O1816"/>
      <c r="P1816"/>
      <c r="Q1816"/>
      <c r="R1816"/>
      <c r="S1816"/>
      <c r="T1816"/>
      <c r="U1816"/>
      <c r="V1816"/>
      <c r="W1816"/>
      <c r="X1816"/>
      <c r="Y1816"/>
      <c r="Z1816"/>
      <c r="AA1816"/>
      <c r="AB1816"/>
      <c r="AC1816"/>
      <c r="AD1816"/>
      <c r="AE1816"/>
    </row>
    <row r="1817" spans="1:31" s="1" customFormat="1">
      <c r="A1817" s="4" t="s">
        <v>505</v>
      </c>
      <c r="B1817" s="118" t="s">
        <v>209</v>
      </c>
      <c r="C1817" s="119" t="s">
        <v>567</v>
      </c>
      <c r="D1817" s="96" t="s">
        <v>674</v>
      </c>
      <c r="E1817" s="94" t="s">
        <v>508</v>
      </c>
      <c r="F1817" s="93" t="s">
        <v>72</v>
      </c>
      <c r="G1817" s="73">
        <f>G1818+G1823</f>
        <v>4050000</v>
      </c>
      <c r="H1817"/>
      <c r="I1817"/>
      <c r="J1817"/>
      <c r="K1817"/>
      <c r="L1817"/>
      <c r="M1817"/>
      <c r="N1817"/>
      <c r="O1817"/>
      <c r="P1817"/>
      <c r="Q1817"/>
      <c r="R1817"/>
      <c r="S1817"/>
      <c r="T1817"/>
      <c r="U1817"/>
      <c r="V1817"/>
      <c r="W1817"/>
      <c r="X1817"/>
      <c r="Y1817"/>
      <c r="Z1817"/>
      <c r="AA1817"/>
      <c r="AB1817"/>
      <c r="AC1817"/>
      <c r="AD1817"/>
      <c r="AE1817"/>
    </row>
    <row r="1818" spans="1:31" s="1" customFormat="1" ht="31.5">
      <c r="A1818" s="4" t="s">
        <v>506</v>
      </c>
      <c r="B1818" s="118" t="s">
        <v>209</v>
      </c>
      <c r="C1818" s="119" t="s">
        <v>567</v>
      </c>
      <c r="D1818" s="96" t="s">
        <v>674</v>
      </c>
      <c r="E1818" s="94" t="s">
        <v>509</v>
      </c>
      <c r="F1818" s="93" t="s">
        <v>72</v>
      </c>
      <c r="G1818" s="73">
        <f>G1819+G1821</f>
        <v>550000</v>
      </c>
      <c r="H1818"/>
      <c r="I1818"/>
      <c r="J1818"/>
      <c r="K1818"/>
      <c r="L1818"/>
      <c r="M1818"/>
      <c r="N1818"/>
      <c r="O1818"/>
      <c r="P1818"/>
      <c r="Q1818"/>
      <c r="R1818"/>
      <c r="S1818"/>
      <c r="T1818"/>
      <c r="U1818"/>
      <c r="V1818"/>
      <c r="W1818"/>
      <c r="X1818"/>
      <c r="Y1818"/>
      <c r="Z1818"/>
      <c r="AA1818"/>
      <c r="AB1818"/>
      <c r="AC1818"/>
      <c r="AD1818"/>
      <c r="AE1818"/>
    </row>
    <row r="1819" spans="1:31" s="1" customFormat="1" ht="31.5">
      <c r="A1819" s="4" t="s">
        <v>69</v>
      </c>
      <c r="B1819" s="118" t="s">
        <v>209</v>
      </c>
      <c r="C1819" s="119" t="s">
        <v>567</v>
      </c>
      <c r="D1819" s="96" t="s">
        <v>674</v>
      </c>
      <c r="E1819" s="94" t="s">
        <v>509</v>
      </c>
      <c r="F1819" s="93" t="s">
        <v>81</v>
      </c>
      <c r="G1819" s="73">
        <f t="shared" ref="G1819:G1821" si="276">G1820</f>
        <v>200000</v>
      </c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  <c r="X1819"/>
      <c r="Y1819"/>
      <c r="Z1819"/>
      <c r="AA1819"/>
      <c r="AB1819"/>
      <c r="AC1819"/>
      <c r="AD1819"/>
      <c r="AE1819"/>
    </row>
    <row r="1820" spans="1:31" s="1" customFormat="1">
      <c r="A1820" s="4" t="s">
        <v>70</v>
      </c>
      <c r="B1820" s="118" t="s">
        <v>209</v>
      </c>
      <c r="C1820" s="119" t="s">
        <v>567</v>
      </c>
      <c r="D1820" s="96" t="s">
        <v>674</v>
      </c>
      <c r="E1820" s="94" t="s">
        <v>509</v>
      </c>
      <c r="F1820" s="93" t="s">
        <v>82</v>
      </c>
      <c r="G1820" s="73">
        <v>200000</v>
      </c>
      <c r="H1820"/>
      <c r="I1820"/>
      <c r="J1820"/>
      <c r="K1820"/>
      <c r="L1820"/>
      <c r="M1820"/>
      <c r="N1820"/>
      <c r="O1820"/>
      <c r="P1820"/>
      <c r="Q1820"/>
      <c r="R1820"/>
      <c r="S1820"/>
      <c r="T1820"/>
      <c r="U1820"/>
      <c r="V1820"/>
      <c r="W1820"/>
      <c r="X1820"/>
      <c r="Y1820"/>
      <c r="Z1820"/>
      <c r="AA1820"/>
      <c r="AB1820"/>
      <c r="AC1820"/>
      <c r="AD1820"/>
      <c r="AE1820"/>
    </row>
    <row r="1821" spans="1:31" s="1" customFormat="1">
      <c r="A1821" s="4" t="s">
        <v>492</v>
      </c>
      <c r="B1821" s="118" t="s">
        <v>209</v>
      </c>
      <c r="C1821" s="119" t="s">
        <v>567</v>
      </c>
      <c r="D1821" s="96" t="s">
        <v>674</v>
      </c>
      <c r="E1821" s="94" t="s">
        <v>509</v>
      </c>
      <c r="F1821" s="93" t="s">
        <v>498</v>
      </c>
      <c r="G1821" s="73">
        <f t="shared" si="276"/>
        <v>350000</v>
      </c>
      <c r="H1821"/>
      <c r="I1821"/>
      <c r="J1821"/>
      <c r="K1821"/>
      <c r="L1821"/>
      <c r="M1821"/>
      <c r="N1821"/>
      <c r="O1821"/>
      <c r="P1821"/>
      <c r="Q1821"/>
      <c r="R1821"/>
      <c r="S1821"/>
      <c r="T1821"/>
      <c r="U1821"/>
      <c r="V1821"/>
      <c r="W1821"/>
      <c r="X1821"/>
      <c r="Y1821"/>
      <c r="Z1821"/>
      <c r="AA1821"/>
      <c r="AB1821"/>
      <c r="AC1821"/>
      <c r="AD1821"/>
      <c r="AE1821"/>
    </row>
    <row r="1822" spans="1:31" s="1" customFormat="1" ht="31.5">
      <c r="A1822" s="4" t="s">
        <v>493</v>
      </c>
      <c r="B1822" s="118" t="s">
        <v>209</v>
      </c>
      <c r="C1822" s="119" t="s">
        <v>567</v>
      </c>
      <c r="D1822" s="96" t="s">
        <v>674</v>
      </c>
      <c r="E1822" s="94" t="s">
        <v>509</v>
      </c>
      <c r="F1822" s="93" t="s">
        <v>499</v>
      </c>
      <c r="G1822" s="73">
        <v>350000</v>
      </c>
      <c r="H1822"/>
      <c r="I1822"/>
      <c r="J1822"/>
      <c r="K1822"/>
      <c r="L1822"/>
      <c r="M1822"/>
      <c r="N1822"/>
      <c r="O1822"/>
      <c r="P1822"/>
      <c r="Q1822"/>
      <c r="R1822"/>
      <c r="S1822"/>
      <c r="T1822"/>
      <c r="U1822"/>
      <c r="V1822"/>
      <c r="W1822"/>
      <c r="X1822"/>
      <c r="Y1822"/>
      <c r="Z1822"/>
      <c r="AA1822"/>
      <c r="AB1822"/>
      <c r="AC1822"/>
      <c r="AD1822"/>
      <c r="AE1822"/>
    </row>
    <row r="1823" spans="1:31" s="1" customFormat="1" ht="31.5">
      <c r="A1823" s="4" t="s">
        <v>1030</v>
      </c>
      <c r="B1823" s="118" t="s">
        <v>209</v>
      </c>
      <c r="C1823" s="119" t="s">
        <v>567</v>
      </c>
      <c r="D1823" s="96" t="s">
        <v>674</v>
      </c>
      <c r="E1823" s="94" t="s">
        <v>1031</v>
      </c>
      <c r="F1823" s="93" t="s">
        <v>72</v>
      </c>
      <c r="G1823" s="73">
        <f t="shared" ref="G1823:G1824" si="277">G1824</f>
        <v>3500000</v>
      </c>
      <c r="H1823"/>
      <c r="I1823"/>
      <c r="J1823"/>
      <c r="K1823"/>
      <c r="L1823"/>
      <c r="M1823"/>
      <c r="N1823"/>
      <c r="O1823"/>
      <c r="P1823"/>
      <c r="Q1823"/>
      <c r="R1823"/>
      <c r="S1823"/>
      <c r="T1823"/>
      <c r="U1823"/>
      <c r="V1823"/>
      <c r="W1823"/>
      <c r="X1823"/>
      <c r="Y1823"/>
      <c r="Z1823"/>
      <c r="AA1823"/>
      <c r="AB1823"/>
      <c r="AC1823"/>
      <c r="AD1823"/>
      <c r="AE1823"/>
    </row>
    <row r="1824" spans="1:31" s="1" customFormat="1" ht="31.5">
      <c r="A1824" s="4" t="s">
        <v>69</v>
      </c>
      <c r="B1824" s="118" t="s">
        <v>209</v>
      </c>
      <c r="C1824" s="119" t="s">
        <v>567</v>
      </c>
      <c r="D1824" s="96" t="s">
        <v>674</v>
      </c>
      <c r="E1824" s="94" t="s">
        <v>1031</v>
      </c>
      <c r="F1824" s="93" t="s">
        <v>81</v>
      </c>
      <c r="G1824" s="73">
        <f t="shared" si="277"/>
        <v>3500000</v>
      </c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</row>
    <row r="1825" spans="1:31" s="1" customFormat="1">
      <c r="A1825" s="4" t="s">
        <v>70</v>
      </c>
      <c r="B1825" s="118" t="s">
        <v>209</v>
      </c>
      <c r="C1825" s="119" t="s">
        <v>567</v>
      </c>
      <c r="D1825" s="96" t="s">
        <v>674</v>
      </c>
      <c r="E1825" s="94" t="s">
        <v>1031</v>
      </c>
      <c r="F1825" s="93" t="s">
        <v>82</v>
      </c>
      <c r="G1825" s="73">
        <v>3500000</v>
      </c>
      <c r="H1825"/>
      <c r="I1825"/>
      <c r="J1825"/>
      <c r="K1825"/>
      <c r="L1825"/>
      <c r="M1825"/>
      <c r="N1825"/>
      <c r="O1825"/>
      <c r="P1825"/>
      <c r="Q1825"/>
      <c r="R1825"/>
      <c r="S1825"/>
      <c r="T1825"/>
      <c r="U1825"/>
      <c r="V1825"/>
      <c r="W1825"/>
      <c r="X1825"/>
      <c r="Y1825"/>
      <c r="Z1825"/>
      <c r="AA1825"/>
      <c r="AB1825"/>
      <c r="AC1825"/>
      <c r="AD1825"/>
      <c r="AE1825"/>
    </row>
    <row r="1826" spans="1:31" s="149" customFormat="1">
      <c r="A1826" s="107" t="s">
        <v>62</v>
      </c>
      <c r="B1826" s="108" t="s">
        <v>209</v>
      </c>
      <c r="C1826" s="109" t="s">
        <v>593</v>
      </c>
      <c r="D1826" s="110" t="s">
        <v>566</v>
      </c>
      <c r="E1826" s="111" t="s">
        <v>3</v>
      </c>
      <c r="F1826" s="111" t="s">
        <v>72</v>
      </c>
      <c r="G1826" s="112">
        <f>G1827</f>
        <v>9588300</v>
      </c>
      <c r="H1826"/>
      <c r="I1826"/>
      <c r="J1826"/>
      <c r="K1826"/>
      <c r="L1826"/>
      <c r="M1826"/>
      <c r="N1826"/>
      <c r="O1826"/>
      <c r="P1826"/>
      <c r="Q1826"/>
      <c r="R1826"/>
      <c r="S1826"/>
      <c r="T1826"/>
      <c r="U1826"/>
      <c r="V1826"/>
      <c r="W1826"/>
      <c r="X1826"/>
      <c r="Y1826"/>
      <c r="Z1826"/>
      <c r="AA1826"/>
      <c r="AB1826"/>
      <c r="AC1826"/>
      <c r="AD1826"/>
      <c r="AE1826"/>
    </row>
    <row r="1827" spans="1:31" s="147" customFormat="1">
      <c r="A1827" s="3" t="s">
        <v>128</v>
      </c>
      <c r="B1827" s="113" t="s">
        <v>209</v>
      </c>
      <c r="C1827" s="114" t="s">
        <v>593</v>
      </c>
      <c r="D1827" s="115" t="s">
        <v>691</v>
      </c>
      <c r="E1827" s="116" t="s">
        <v>3</v>
      </c>
      <c r="F1827" s="116" t="s">
        <v>72</v>
      </c>
      <c r="G1827" s="117">
        <f>G1828+G1834</f>
        <v>9588300</v>
      </c>
      <c r="H1827"/>
      <c r="I1827"/>
      <c r="J1827"/>
      <c r="K1827"/>
      <c r="L1827"/>
      <c r="M1827"/>
      <c r="N1827"/>
      <c r="O1827"/>
      <c r="P1827"/>
      <c r="Q1827"/>
      <c r="R1827"/>
      <c r="S1827"/>
      <c r="T1827"/>
      <c r="U1827"/>
      <c r="V1827"/>
      <c r="W1827"/>
      <c r="X1827"/>
      <c r="Y1827"/>
      <c r="Z1827"/>
      <c r="AA1827"/>
      <c r="AB1827"/>
      <c r="AC1827"/>
      <c r="AD1827"/>
      <c r="AE1827"/>
    </row>
    <row r="1828" spans="1:31" s="1" customFormat="1" ht="31.5">
      <c r="A1828" s="4" t="s">
        <v>1032</v>
      </c>
      <c r="B1828" s="118" t="s">
        <v>209</v>
      </c>
      <c r="C1828" s="119" t="s">
        <v>593</v>
      </c>
      <c r="D1828" s="96" t="s">
        <v>691</v>
      </c>
      <c r="E1828" s="94" t="s">
        <v>1033</v>
      </c>
      <c r="F1828" s="93" t="s">
        <v>72</v>
      </c>
      <c r="G1828" s="73">
        <f t="shared" ref="G1828:G1832" si="278">G1829</f>
        <v>9488300</v>
      </c>
      <c r="H1828"/>
      <c r="I1828"/>
      <c r="J1828"/>
      <c r="K1828"/>
      <c r="L1828"/>
      <c r="M1828"/>
      <c r="N1828"/>
      <c r="O1828"/>
      <c r="P1828"/>
      <c r="Q1828"/>
      <c r="R1828"/>
      <c r="S1828"/>
      <c r="T1828"/>
      <c r="U1828"/>
      <c r="V1828"/>
      <c r="W1828"/>
      <c r="X1828"/>
      <c r="Y1828"/>
      <c r="Z1828"/>
      <c r="AA1828"/>
      <c r="AB1828"/>
      <c r="AC1828"/>
      <c r="AD1828"/>
      <c r="AE1828"/>
    </row>
    <row r="1829" spans="1:31" s="1" customFormat="1" ht="31.5">
      <c r="A1829" s="4" t="s">
        <v>1034</v>
      </c>
      <c r="B1829" s="118" t="s">
        <v>209</v>
      </c>
      <c r="C1829" s="119" t="s">
        <v>593</v>
      </c>
      <c r="D1829" s="96" t="s">
        <v>691</v>
      </c>
      <c r="E1829" s="94" t="s">
        <v>1035</v>
      </c>
      <c r="F1829" s="93" t="s">
        <v>72</v>
      </c>
      <c r="G1829" s="73">
        <f t="shared" si="278"/>
        <v>9488300</v>
      </c>
      <c r="H1829"/>
      <c r="I1829"/>
      <c r="J1829"/>
      <c r="K1829"/>
      <c r="L1829"/>
      <c r="M1829"/>
      <c r="N1829"/>
      <c r="O1829"/>
      <c r="P1829"/>
      <c r="Q1829"/>
      <c r="R1829"/>
      <c r="S1829"/>
      <c r="T1829"/>
      <c r="U1829"/>
      <c r="V1829"/>
      <c r="W1829"/>
      <c r="X1829"/>
      <c r="Y1829"/>
      <c r="Z1829"/>
      <c r="AA1829"/>
      <c r="AB1829"/>
      <c r="AC1829"/>
      <c r="AD1829"/>
      <c r="AE1829"/>
    </row>
    <row r="1830" spans="1:31" s="1" customFormat="1" ht="47.25">
      <c r="A1830" s="4" t="s">
        <v>1036</v>
      </c>
      <c r="B1830" s="118" t="s">
        <v>209</v>
      </c>
      <c r="C1830" s="119" t="s">
        <v>593</v>
      </c>
      <c r="D1830" s="96" t="s">
        <v>691</v>
      </c>
      <c r="E1830" s="94" t="s">
        <v>1037</v>
      </c>
      <c r="F1830" s="93" t="s">
        <v>72</v>
      </c>
      <c r="G1830" s="73">
        <f t="shared" si="278"/>
        <v>9488300</v>
      </c>
      <c r="H1830"/>
      <c r="I1830"/>
      <c r="J1830"/>
      <c r="K1830"/>
      <c r="L1830"/>
      <c r="M1830"/>
      <c r="N1830"/>
      <c r="O1830"/>
      <c r="P1830"/>
      <c r="Q1830"/>
      <c r="R1830"/>
      <c r="S1830"/>
      <c r="T1830"/>
      <c r="U1830"/>
      <c r="V1830"/>
      <c r="W1830"/>
      <c r="X1830"/>
      <c r="Y1830"/>
      <c r="Z1830"/>
      <c r="AA1830"/>
      <c r="AB1830"/>
      <c r="AC1830"/>
      <c r="AD1830"/>
      <c r="AE1830"/>
    </row>
    <row r="1831" spans="1:31" s="1" customFormat="1">
      <c r="A1831" s="4" t="s">
        <v>1038</v>
      </c>
      <c r="B1831" s="118" t="s">
        <v>209</v>
      </c>
      <c r="C1831" s="119" t="s">
        <v>593</v>
      </c>
      <c r="D1831" s="96" t="s">
        <v>691</v>
      </c>
      <c r="E1831" s="94" t="s">
        <v>1039</v>
      </c>
      <c r="F1831" s="93" t="s">
        <v>72</v>
      </c>
      <c r="G1831" s="73">
        <f t="shared" si="278"/>
        <v>9488300</v>
      </c>
      <c r="H1831"/>
      <c r="I1831"/>
      <c r="J1831"/>
      <c r="K1831"/>
      <c r="L1831"/>
      <c r="M1831"/>
      <c r="N1831"/>
      <c r="O1831"/>
      <c r="P1831"/>
      <c r="Q1831"/>
      <c r="R1831"/>
      <c r="S1831"/>
      <c r="T1831"/>
      <c r="U1831"/>
      <c r="V1831"/>
      <c r="W1831"/>
      <c r="X1831"/>
      <c r="Y1831"/>
      <c r="Z1831"/>
      <c r="AA1831"/>
      <c r="AB1831"/>
      <c r="AC1831"/>
      <c r="AD1831"/>
      <c r="AE1831"/>
    </row>
    <row r="1832" spans="1:31" s="1" customFormat="1" ht="31.5">
      <c r="A1832" s="4" t="s">
        <v>69</v>
      </c>
      <c r="B1832" s="118" t="s">
        <v>209</v>
      </c>
      <c r="C1832" s="119" t="s">
        <v>593</v>
      </c>
      <c r="D1832" s="96" t="s">
        <v>691</v>
      </c>
      <c r="E1832" s="94" t="s">
        <v>1039</v>
      </c>
      <c r="F1832" s="93" t="s">
        <v>81</v>
      </c>
      <c r="G1832" s="73">
        <f t="shared" si="278"/>
        <v>9488300</v>
      </c>
      <c r="H1832"/>
      <c r="I1832"/>
      <c r="J1832"/>
      <c r="K1832"/>
      <c r="L1832"/>
      <c r="M1832"/>
      <c r="N1832"/>
      <c r="O1832"/>
      <c r="P1832"/>
      <c r="Q1832"/>
      <c r="R1832"/>
      <c r="S1832"/>
      <c r="T1832"/>
      <c r="U1832"/>
      <c r="V1832"/>
      <c r="W1832"/>
      <c r="X1832"/>
      <c r="Y1832"/>
      <c r="Z1832"/>
      <c r="AA1832"/>
      <c r="AB1832"/>
      <c r="AC1832"/>
      <c r="AD1832"/>
      <c r="AE1832"/>
    </row>
    <row r="1833" spans="1:31" s="1" customFormat="1">
      <c r="A1833" s="4" t="s">
        <v>70</v>
      </c>
      <c r="B1833" s="118" t="s">
        <v>209</v>
      </c>
      <c r="C1833" s="119" t="s">
        <v>593</v>
      </c>
      <c r="D1833" s="96" t="s">
        <v>691</v>
      </c>
      <c r="E1833" s="94" t="s">
        <v>1039</v>
      </c>
      <c r="F1833" s="93" t="s">
        <v>82</v>
      </c>
      <c r="G1833" s="73">
        <v>9488300</v>
      </c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</row>
    <row r="1834" spans="1:31" s="1" customFormat="1" ht="31.5">
      <c r="A1834" s="4" t="s">
        <v>393</v>
      </c>
      <c r="B1834" s="118" t="s">
        <v>209</v>
      </c>
      <c r="C1834" s="119" t="s">
        <v>593</v>
      </c>
      <c r="D1834" s="96" t="s">
        <v>691</v>
      </c>
      <c r="E1834" s="94" t="s">
        <v>395</v>
      </c>
      <c r="F1834" s="93" t="s">
        <v>72</v>
      </c>
      <c r="G1834" s="73">
        <f t="shared" ref="G1834:G1866" si="279">G1835</f>
        <v>100000</v>
      </c>
      <c r="H1834"/>
      <c r="I1834"/>
      <c r="J1834"/>
      <c r="K1834"/>
      <c r="L1834"/>
      <c r="M1834"/>
      <c r="N1834"/>
      <c r="O1834"/>
      <c r="P1834"/>
      <c r="Q1834"/>
      <c r="R1834"/>
      <c r="S1834"/>
      <c r="T1834"/>
      <c r="U1834"/>
      <c r="V1834"/>
      <c r="W1834"/>
      <c r="X1834"/>
      <c r="Y1834"/>
      <c r="Z1834"/>
      <c r="AA1834"/>
      <c r="AB1834"/>
      <c r="AC1834"/>
      <c r="AD1834"/>
      <c r="AE1834"/>
    </row>
    <row r="1835" spans="1:31" s="1" customFormat="1">
      <c r="A1835" s="4" t="s">
        <v>505</v>
      </c>
      <c r="B1835" s="118" t="s">
        <v>209</v>
      </c>
      <c r="C1835" s="119" t="s">
        <v>593</v>
      </c>
      <c r="D1835" s="96" t="s">
        <v>691</v>
      </c>
      <c r="E1835" s="94" t="s">
        <v>508</v>
      </c>
      <c r="F1835" s="93" t="s">
        <v>72</v>
      </c>
      <c r="G1835" s="73">
        <f t="shared" si="279"/>
        <v>100000</v>
      </c>
      <c r="H1835"/>
      <c r="I1835"/>
      <c r="J1835"/>
      <c r="K1835"/>
      <c r="L1835"/>
      <c r="M1835"/>
      <c r="N1835"/>
      <c r="O1835"/>
      <c r="P1835"/>
      <c r="Q1835"/>
      <c r="R1835"/>
      <c r="S1835"/>
      <c r="T1835"/>
      <c r="U1835"/>
      <c r="V1835"/>
      <c r="W1835"/>
      <c r="X1835"/>
      <c r="Y1835"/>
      <c r="Z1835"/>
      <c r="AA1835"/>
      <c r="AB1835"/>
      <c r="AC1835"/>
      <c r="AD1835"/>
      <c r="AE1835"/>
    </row>
    <row r="1836" spans="1:31" s="1" customFormat="1" ht="31.5">
      <c r="A1836" s="4" t="s">
        <v>565</v>
      </c>
      <c r="B1836" s="118" t="s">
        <v>209</v>
      </c>
      <c r="C1836" s="119" t="s">
        <v>593</v>
      </c>
      <c r="D1836" s="96" t="s">
        <v>691</v>
      </c>
      <c r="E1836" s="94" t="s">
        <v>564</v>
      </c>
      <c r="F1836" s="93" t="s">
        <v>72</v>
      </c>
      <c r="G1836" s="73">
        <f t="shared" si="279"/>
        <v>100000</v>
      </c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  <c r="X1836"/>
      <c r="Y1836"/>
      <c r="Z1836"/>
      <c r="AA1836"/>
      <c r="AB1836"/>
      <c r="AC1836"/>
      <c r="AD1836"/>
      <c r="AE1836"/>
    </row>
    <row r="1837" spans="1:31" s="1" customFormat="1" ht="31.5">
      <c r="A1837" s="4" t="s">
        <v>69</v>
      </c>
      <c r="B1837" s="118" t="s">
        <v>209</v>
      </c>
      <c r="C1837" s="119" t="s">
        <v>593</v>
      </c>
      <c r="D1837" s="96" t="s">
        <v>691</v>
      </c>
      <c r="E1837" s="94" t="s">
        <v>564</v>
      </c>
      <c r="F1837" s="93" t="s">
        <v>81</v>
      </c>
      <c r="G1837" s="73">
        <f t="shared" si="279"/>
        <v>100000</v>
      </c>
      <c r="H1837"/>
      <c r="I1837"/>
      <c r="J1837"/>
      <c r="K1837"/>
      <c r="L1837"/>
      <c r="M1837"/>
      <c r="N1837"/>
      <c r="O1837"/>
      <c r="P1837"/>
      <c r="Q1837"/>
      <c r="R1837"/>
      <c r="S1837"/>
      <c r="T1837"/>
      <c r="U1837"/>
      <c r="V1837"/>
      <c r="W1837"/>
      <c r="X1837"/>
      <c r="Y1837"/>
      <c r="Z1837"/>
      <c r="AA1837"/>
      <c r="AB1837"/>
      <c r="AC1837"/>
      <c r="AD1837"/>
      <c r="AE1837"/>
    </row>
    <row r="1838" spans="1:31" s="1" customFormat="1">
      <c r="A1838" s="4" t="s">
        <v>70</v>
      </c>
      <c r="B1838" s="118" t="s">
        <v>209</v>
      </c>
      <c r="C1838" s="119" t="s">
        <v>593</v>
      </c>
      <c r="D1838" s="96" t="s">
        <v>691</v>
      </c>
      <c r="E1838" s="94" t="s">
        <v>564</v>
      </c>
      <c r="F1838" s="93" t="s">
        <v>82</v>
      </c>
      <c r="G1838" s="73">
        <v>100000</v>
      </c>
      <c r="H1838"/>
      <c r="I1838"/>
      <c r="J1838"/>
      <c r="K1838"/>
      <c r="L1838"/>
      <c r="M1838"/>
      <c r="N1838"/>
      <c r="O1838"/>
      <c r="P1838"/>
      <c r="Q1838"/>
      <c r="R1838"/>
      <c r="S1838"/>
      <c r="T1838"/>
      <c r="U1838"/>
      <c r="V1838"/>
      <c r="W1838"/>
      <c r="X1838"/>
      <c r="Y1838"/>
      <c r="Z1838"/>
      <c r="AA1838"/>
      <c r="AB1838"/>
      <c r="AC1838"/>
      <c r="AD1838"/>
      <c r="AE1838"/>
    </row>
    <row r="1839" spans="1:31" s="149" customFormat="1">
      <c r="A1839" s="107" t="s">
        <v>66</v>
      </c>
      <c r="B1839" s="108" t="s">
        <v>209</v>
      </c>
      <c r="C1839" s="109" t="s">
        <v>600</v>
      </c>
      <c r="D1839" s="110" t="s">
        <v>566</v>
      </c>
      <c r="E1839" s="111" t="s">
        <v>3</v>
      </c>
      <c r="F1839" s="111" t="s">
        <v>72</v>
      </c>
      <c r="G1839" s="112">
        <f t="shared" si="279"/>
        <v>1620000</v>
      </c>
      <c r="H1839"/>
      <c r="I1839"/>
      <c r="J1839"/>
      <c r="K1839"/>
      <c r="L1839"/>
      <c r="M1839"/>
      <c r="N1839"/>
      <c r="O1839"/>
      <c r="P1839"/>
      <c r="Q1839"/>
      <c r="R1839"/>
      <c r="S1839"/>
      <c r="T1839"/>
      <c r="U1839"/>
      <c r="V1839"/>
      <c r="W1839"/>
      <c r="X1839"/>
      <c r="Y1839"/>
      <c r="Z1839"/>
      <c r="AA1839"/>
      <c r="AB1839"/>
      <c r="AC1839"/>
      <c r="AD1839"/>
      <c r="AE1839"/>
    </row>
    <row r="1840" spans="1:31" s="147" customFormat="1">
      <c r="A1840" s="3" t="s">
        <v>317</v>
      </c>
      <c r="B1840" s="113" t="s">
        <v>209</v>
      </c>
      <c r="C1840" s="114" t="s">
        <v>600</v>
      </c>
      <c r="D1840" s="115" t="s">
        <v>567</v>
      </c>
      <c r="E1840" s="116" t="s">
        <v>3</v>
      </c>
      <c r="F1840" s="116" t="s">
        <v>72</v>
      </c>
      <c r="G1840" s="117">
        <f t="shared" si="279"/>
        <v>1620000</v>
      </c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  <c r="X1840"/>
      <c r="Y1840"/>
      <c r="Z1840"/>
      <c r="AA1840"/>
      <c r="AB1840"/>
      <c r="AC1840"/>
      <c r="AD1840"/>
      <c r="AE1840"/>
    </row>
    <row r="1841" spans="1:31" s="1" customFormat="1" ht="31.5">
      <c r="A1841" s="4" t="s">
        <v>393</v>
      </c>
      <c r="B1841" s="118" t="s">
        <v>209</v>
      </c>
      <c r="C1841" s="119" t="s">
        <v>600</v>
      </c>
      <c r="D1841" s="96" t="s">
        <v>567</v>
      </c>
      <c r="E1841" s="94" t="s">
        <v>395</v>
      </c>
      <c r="F1841" s="93" t="s">
        <v>72</v>
      </c>
      <c r="G1841" s="73">
        <f t="shared" si="279"/>
        <v>1620000</v>
      </c>
      <c r="H1841"/>
      <c r="I1841"/>
      <c r="J1841"/>
      <c r="K1841"/>
      <c r="L1841"/>
      <c r="M1841"/>
      <c r="N1841"/>
      <c r="O1841"/>
      <c r="P1841"/>
      <c r="Q1841"/>
      <c r="R1841"/>
      <c r="S1841"/>
      <c r="T1841"/>
      <c r="U1841"/>
      <c r="V1841"/>
      <c r="W1841"/>
      <c r="X1841"/>
      <c r="Y1841"/>
      <c r="Z1841"/>
      <c r="AA1841"/>
      <c r="AB1841"/>
      <c r="AC1841"/>
      <c r="AD1841"/>
      <c r="AE1841"/>
    </row>
    <row r="1842" spans="1:31" s="1" customFormat="1">
      <c r="A1842" s="4" t="s">
        <v>505</v>
      </c>
      <c r="B1842" s="118" t="s">
        <v>209</v>
      </c>
      <c r="C1842" s="119" t="s">
        <v>600</v>
      </c>
      <c r="D1842" s="96" t="s">
        <v>567</v>
      </c>
      <c r="E1842" s="94" t="s">
        <v>508</v>
      </c>
      <c r="F1842" s="93" t="s">
        <v>72</v>
      </c>
      <c r="G1842" s="73">
        <f t="shared" si="279"/>
        <v>1620000</v>
      </c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  <c r="X1842"/>
      <c r="Y1842"/>
      <c r="Z1842"/>
      <c r="AA1842"/>
      <c r="AB1842"/>
      <c r="AC1842"/>
      <c r="AD1842"/>
      <c r="AE1842"/>
    </row>
    <row r="1843" spans="1:31" s="1" customFormat="1">
      <c r="A1843" s="4" t="s">
        <v>995</v>
      </c>
      <c r="B1843" s="118" t="s">
        <v>209</v>
      </c>
      <c r="C1843" s="119" t="s">
        <v>600</v>
      </c>
      <c r="D1843" s="96" t="s">
        <v>567</v>
      </c>
      <c r="E1843" s="94" t="s">
        <v>1040</v>
      </c>
      <c r="F1843" s="93" t="s">
        <v>72</v>
      </c>
      <c r="G1843" s="73">
        <f t="shared" si="279"/>
        <v>1620000</v>
      </c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  <c r="X1843"/>
      <c r="Y1843"/>
      <c r="Z1843"/>
      <c r="AA1843"/>
      <c r="AB1843"/>
      <c r="AC1843"/>
      <c r="AD1843"/>
      <c r="AE1843"/>
    </row>
    <row r="1844" spans="1:31" s="1" customFormat="1" ht="31.5">
      <c r="A1844" s="4" t="s">
        <v>69</v>
      </c>
      <c r="B1844" s="118" t="s">
        <v>209</v>
      </c>
      <c r="C1844" s="119" t="s">
        <v>600</v>
      </c>
      <c r="D1844" s="96" t="s">
        <v>567</v>
      </c>
      <c r="E1844" s="94" t="s">
        <v>1040</v>
      </c>
      <c r="F1844" s="93" t="s">
        <v>81</v>
      </c>
      <c r="G1844" s="73">
        <f t="shared" si="279"/>
        <v>1620000</v>
      </c>
      <c r="H1844"/>
      <c r="I1844"/>
      <c r="J1844"/>
      <c r="K1844"/>
      <c r="L1844"/>
      <c r="M1844"/>
      <c r="N1844"/>
      <c r="O1844"/>
      <c r="P1844"/>
      <c r="Q1844"/>
      <c r="R1844"/>
      <c r="S1844"/>
      <c r="T1844"/>
      <c r="U1844"/>
      <c r="V1844"/>
      <c r="W1844"/>
      <c r="X1844"/>
      <c r="Y1844"/>
      <c r="Z1844"/>
      <c r="AA1844"/>
      <c r="AB1844"/>
      <c r="AC1844"/>
      <c r="AD1844"/>
      <c r="AE1844"/>
    </row>
    <row r="1845" spans="1:31" s="1" customFormat="1">
      <c r="A1845" s="4" t="s">
        <v>70</v>
      </c>
      <c r="B1845" s="118" t="s">
        <v>209</v>
      </c>
      <c r="C1845" s="119" t="s">
        <v>600</v>
      </c>
      <c r="D1845" s="96" t="s">
        <v>567</v>
      </c>
      <c r="E1845" s="94" t="s">
        <v>1040</v>
      </c>
      <c r="F1845" s="93" t="s">
        <v>82</v>
      </c>
      <c r="G1845" s="73">
        <v>1620000</v>
      </c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  <c r="X1845"/>
      <c r="Y1845"/>
      <c r="Z1845"/>
      <c r="AA1845"/>
      <c r="AB1845"/>
      <c r="AC1845"/>
      <c r="AD1845"/>
      <c r="AE1845"/>
    </row>
    <row r="1846" spans="1:31" s="149" customFormat="1">
      <c r="A1846" s="107" t="s">
        <v>181</v>
      </c>
      <c r="B1846" s="108" t="s">
        <v>209</v>
      </c>
      <c r="C1846" s="109" t="s">
        <v>658</v>
      </c>
      <c r="D1846" s="110" t="s">
        <v>566</v>
      </c>
      <c r="E1846" s="111" t="s">
        <v>3</v>
      </c>
      <c r="F1846" s="111" t="s">
        <v>72</v>
      </c>
      <c r="G1846" s="112">
        <f>G1847+G1858</f>
        <v>1968970308.1500001</v>
      </c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  <c r="X1846"/>
      <c r="Y1846"/>
      <c r="Z1846"/>
      <c r="AA1846"/>
      <c r="AB1846"/>
      <c r="AC1846"/>
      <c r="AD1846"/>
      <c r="AE1846"/>
    </row>
    <row r="1847" spans="1:31" s="147" customFormat="1">
      <c r="A1847" s="3" t="s">
        <v>182</v>
      </c>
      <c r="B1847" s="113" t="s">
        <v>209</v>
      </c>
      <c r="C1847" s="114" t="s">
        <v>658</v>
      </c>
      <c r="D1847" s="115" t="s">
        <v>567</v>
      </c>
      <c r="E1847" s="116" t="s">
        <v>3</v>
      </c>
      <c r="F1847" s="116" t="s">
        <v>72</v>
      </c>
      <c r="G1847" s="117">
        <f t="shared" si="279"/>
        <v>118938309.47</v>
      </c>
      <c r="H1847"/>
      <c r="I1847"/>
      <c r="J1847"/>
      <c r="K1847"/>
      <c r="L1847"/>
      <c r="M1847"/>
      <c r="N1847"/>
      <c r="O1847"/>
      <c r="P1847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</row>
    <row r="1848" spans="1:31" s="1" customFormat="1">
      <c r="A1848" s="4" t="s">
        <v>183</v>
      </c>
      <c r="B1848" s="118" t="s">
        <v>209</v>
      </c>
      <c r="C1848" s="119" t="s">
        <v>658</v>
      </c>
      <c r="D1848" s="96" t="s">
        <v>567</v>
      </c>
      <c r="E1848" s="94" t="s">
        <v>202</v>
      </c>
      <c r="F1848" s="93" t="s">
        <v>72</v>
      </c>
      <c r="G1848" s="73">
        <f t="shared" si="279"/>
        <v>118938309.47</v>
      </c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</row>
    <row r="1849" spans="1:31" s="1" customFormat="1" ht="31.5">
      <c r="A1849" s="4" t="s">
        <v>1041</v>
      </c>
      <c r="B1849" s="118" t="s">
        <v>209</v>
      </c>
      <c r="C1849" s="119" t="s">
        <v>658</v>
      </c>
      <c r="D1849" s="96" t="s">
        <v>567</v>
      </c>
      <c r="E1849" s="94" t="s">
        <v>1042</v>
      </c>
      <c r="F1849" s="93" t="s">
        <v>72</v>
      </c>
      <c r="G1849" s="73">
        <f t="shared" si="279"/>
        <v>118938309.47</v>
      </c>
      <c r="H1849"/>
      <c r="I1849"/>
      <c r="J1849"/>
      <c r="K1849"/>
      <c r="L1849"/>
      <c r="M1849"/>
      <c r="N1849"/>
      <c r="O1849"/>
      <c r="P1849"/>
      <c r="Q1849"/>
      <c r="R1849"/>
      <c r="S1849"/>
      <c r="T1849"/>
      <c r="U1849"/>
      <c r="V1849"/>
      <c r="W1849"/>
      <c r="X1849"/>
      <c r="Y1849"/>
      <c r="Z1849"/>
      <c r="AA1849"/>
      <c r="AB1849"/>
      <c r="AC1849"/>
      <c r="AD1849"/>
      <c r="AE1849"/>
    </row>
    <row r="1850" spans="1:31" s="1" customFormat="1" ht="31.5">
      <c r="A1850" s="4" t="s">
        <v>1043</v>
      </c>
      <c r="B1850" s="118" t="s">
        <v>209</v>
      </c>
      <c r="C1850" s="119" t="s">
        <v>658</v>
      </c>
      <c r="D1850" s="96" t="s">
        <v>567</v>
      </c>
      <c r="E1850" s="94" t="s">
        <v>1044</v>
      </c>
      <c r="F1850" s="93" t="s">
        <v>72</v>
      </c>
      <c r="G1850" s="73">
        <f>G1851+G1854</f>
        <v>118938309.47</v>
      </c>
      <c r="H1850"/>
      <c r="I1850"/>
      <c r="J1850"/>
      <c r="K1850"/>
      <c r="L1850"/>
      <c r="M1850"/>
      <c r="N1850"/>
      <c r="O1850"/>
      <c r="P1850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</row>
    <row r="1851" spans="1:31" s="1" customFormat="1" ht="31.5">
      <c r="A1851" s="4" t="s">
        <v>1045</v>
      </c>
      <c r="B1851" s="118" t="s">
        <v>209</v>
      </c>
      <c r="C1851" s="119" t="s">
        <v>658</v>
      </c>
      <c r="D1851" s="96" t="s">
        <v>567</v>
      </c>
      <c r="E1851" s="94" t="s">
        <v>1046</v>
      </c>
      <c r="F1851" s="93" t="s">
        <v>72</v>
      </c>
      <c r="G1851" s="73">
        <f t="shared" si="279"/>
        <v>11372520</v>
      </c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</row>
    <row r="1852" spans="1:31" s="1" customFormat="1">
      <c r="A1852" s="4" t="s">
        <v>366</v>
      </c>
      <c r="B1852" s="118" t="s">
        <v>209</v>
      </c>
      <c r="C1852" s="119" t="s">
        <v>658</v>
      </c>
      <c r="D1852" s="96" t="s">
        <v>567</v>
      </c>
      <c r="E1852" s="94" t="s">
        <v>1046</v>
      </c>
      <c r="F1852" s="93" t="s">
        <v>382</v>
      </c>
      <c r="G1852" s="73">
        <f t="shared" si="279"/>
        <v>11372520</v>
      </c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  <c r="X1852"/>
      <c r="Y1852"/>
      <c r="Z1852"/>
      <c r="AA1852"/>
      <c r="AB1852"/>
      <c r="AC1852"/>
      <c r="AD1852"/>
      <c r="AE1852"/>
    </row>
    <row r="1853" spans="1:31" s="1" customFormat="1" ht="31.5">
      <c r="A1853" s="4" t="s">
        <v>367</v>
      </c>
      <c r="B1853" s="118" t="s">
        <v>209</v>
      </c>
      <c r="C1853" s="119" t="s">
        <v>658</v>
      </c>
      <c r="D1853" s="96" t="s">
        <v>567</v>
      </c>
      <c r="E1853" s="94" t="s">
        <v>1046</v>
      </c>
      <c r="F1853" s="93" t="s">
        <v>383</v>
      </c>
      <c r="G1853" s="73">
        <v>11372520</v>
      </c>
      <c r="H1853"/>
      <c r="I1853"/>
      <c r="J1853"/>
      <c r="K1853"/>
      <c r="L1853"/>
      <c r="M1853"/>
      <c r="N1853"/>
      <c r="O1853"/>
      <c r="P1853"/>
      <c r="Q1853"/>
      <c r="R1853"/>
      <c r="S1853"/>
      <c r="T1853"/>
      <c r="U1853"/>
      <c r="V1853"/>
      <c r="W1853"/>
      <c r="X1853"/>
      <c r="Y1853"/>
      <c r="Z1853"/>
      <c r="AA1853"/>
      <c r="AB1853"/>
      <c r="AC1853"/>
      <c r="AD1853"/>
      <c r="AE1853"/>
    </row>
    <row r="1854" spans="1:31" s="1" customFormat="1">
      <c r="A1854" s="4" t="s">
        <v>1047</v>
      </c>
      <c r="B1854" s="118" t="s">
        <v>209</v>
      </c>
      <c r="C1854" s="119" t="s">
        <v>658</v>
      </c>
      <c r="D1854" s="96" t="s">
        <v>567</v>
      </c>
      <c r="E1854" s="94" t="s">
        <v>1048</v>
      </c>
      <c r="F1854" s="93" t="s">
        <v>72</v>
      </c>
      <c r="G1854" s="73">
        <f t="shared" si="279"/>
        <v>107565789.47</v>
      </c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  <c r="X1854"/>
      <c r="Y1854"/>
      <c r="Z1854"/>
      <c r="AA1854"/>
      <c r="AB1854"/>
      <c r="AC1854"/>
      <c r="AD1854"/>
      <c r="AE1854"/>
    </row>
    <row r="1855" spans="1:31" s="1" customFormat="1" ht="47.25">
      <c r="A1855" s="4" t="s">
        <v>1049</v>
      </c>
      <c r="B1855" s="118" t="s">
        <v>209</v>
      </c>
      <c r="C1855" s="119" t="s">
        <v>658</v>
      </c>
      <c r="D1855" s="96" t="s">
        <v>567</v>
      </c>
      <c r="E1855" s="94" t="s">
        <v>1050</v>
      </c>
      <c r="F1855" s="93" t="s">
        <v>72</v>
      </c>
      <c r="G1855" s="73">
        <f t="shared" si="279"/>
        <v>107565789.47</v>
      </c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  <c r="X1855"/>
      <c r="Y1855"/>
      <c r="Z1855"/>
      <c r="AA1855"/>
      <c r="AB1855"/>
      <c r="AC1855"/>
      <c r="AD1855"/>
      <c r="AE1855"/>
    </row>
    <row r="1856" spans="1:31" s="1" customFormat="1">
      <c r="A1856" s="4" t="s">
        <v>366</v>
      </c>
      <c r="B1856" s="118" t="s">
        <v>209</v>
      </c>
      <c r="C1856" s="119" t="s">
        <v>658</v>
      </c>
      <c r="D1856" s="96" t="s">
        <v>567</v>
      </c>
      <c r="E1856" s="94" t="s">
        <v>1050</v>
      </c>
      <c r="F1856" s="93" t="s">
        <v>382</v>
      </c>
      <c r="G1856" s="73">
        <f t="shared" si="279"/>
        <v>107565789.47</v>
      </c>
      <c r="H1856"/>
      <c r="I1856"/>
      <c r="J1856"/>
      <c r="K1856"/>
      <c r="L1856"/>
      <c r="M1856"/>
      <c r="N1856"/>
      <c r="O1856"/>
      <c r="P1856"/>
      <c r="Q1856"/>
      <c r="R1856"/>
      <c r="S1856"/>
      <c r="T1856"/>
      <c r="U1856"/>
      <c r="V1856"/>
      <c r="W1856"/>
      <c r="X1856"/>
      <c r="Y1856"/>
      <c r="Z1856"/>
      <c r="AA1856"/>
      <c r="AB1856"/>
      <c r="AC1856"/>
      <c r="AD1856"/>
      <c r="AE1856"/>
    </row>
    <row r="1857" spans="1:31" s="1" customFormat="1" ht="31.5">
      <c r="A1857" s="4" t="s">
        <v>367</v>
      </c>
      <c r="B1857" s="118" t="s">
        <v>209</v>
      </c>
      <c r="C1857" s="119" t="s">
        <v>658</v>
      </c>
      <c r="D1857" s="96" t="s">
        <v>567</v>
      </c>
      <c r="E1857" s="94" t="s">
        <v>1050</v>
      </c>
      <c r="F1857" s="93" t="s">
        <v>383</v>
      </c>
      <c r="G1857" s="73">
        <v>107565789.47</v>
      </c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  <c r="X1857"/>
      <c r="Y1857"/>
      <c r="Z1857"/>
      <c r="AA1857"/>
      <c r="AB1857"/>
      <c r="AC1857"/>
      <c r="AD1857"/>
      <c r="AE1857"/>
    </row>
    <row r="1858" spans="1:31" s="147" customFormat="1">
      <c r="A1858" s="3" t="s">
        <v>190</v>
      </c>
      <c r="B1858" s="113" t="s">
        <v>209</v>
      </c>
      <c r="C1858" s="114" t="s">
        <v>658</v>
      </c>
      <c r="D1858" s="115" t="s">
        <v>586</v>
      </c>
      <c r="E1858" s="116" t="s">
        <v>3</v>
      </c>
      <c r="F1858" s="116" t="s">
        <v>72</v>
      </c>
      <c r="G1858" s="117">
        <f t="shared" si="279"/>
        <v>1850031998.6800001</v>
      </c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  <c r="X1858"/>
      <c r="Y1858"/>
      <c r="Z1858"/>
      <c r="AA1858"/>
      <c r="AB1858"/>
      <c r="AC1858"/>
      <c r="AD1858"/>
      <c r="AE1858"/>
    </row>
    <row r="1859" spans="1:31" s="1" customFormat="1">
      <c r="A1859" s="4" t="s">
        <v>183</v>
      </c>
      <c r="B1859" s="118" t="s">
        <v>209</v>
      </c>
      <c r="C1859" s="119" t="s">
        <v>658</v>
      </c>
      <c r="D1859" s="96" t="s">
        <v>586</v>
      </c>
      <c r="E1859" s="94" t="s">
        <v>202</v>
      </c>
      <c r="F1859" s="93" t="s">
        <v>72</v>
      </c>
      <c r="G1859" s="73">
        <f t="shared" si="279"/>
        <v>1850031998.6800001</v>
      </c>
      <c r="H1859"/>
      <c r="I1859"/>
      <c r="J1859"/>
      <c r="K1859"/>
      <c r="L1859"/>
      <c r="M1859"/>
      <c r="N1859"/>
      <c r="O1859"/>
      <c r="P1859"/>
      <c r="Q1859"/>
      <c r="R1859"/>
      <c r="S1859"/>
      <c r="T1859"/>
      <c r="U1859"/>
      <c r="V1859"/>
      <c r="W1859"/>
      <c r="X1859"/>
      <c r="Y1859"/>
      <c r="Z1859"/>
      <c r="AA1859"/>
      <c r="AB1859"/>
      <c r="AC1859"/>
      <c r="AD1859"/>
      <c r="AE1859"/>
    </row>
    <row r="1860" spans="1:31" s="1" customFormat="1" ht="31.5">
      <c r="A1860" s="4" t="s">
        <v>1041</v>
      </c>
      <c r="B1860" s="118" t="s">
        <v>209</v>
      </c>
      <c r="C1860" s="119" t="s">
        <v>658</v>
      </c>
      <c r="D1860" s="96" t="s">
        <v>586</v>
      </c>
      <c r="E1860" s="94" t="s">
        <v>1042</v>
      </c>
      <c r="F1860" s="93" t="s">
        <v>72</v>
      </c>
      <c r="G1860" s="73">
        <f>G1861</f>
        <v>1850031998.6800001</v>
      </c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</row>
    <row r="1861" spans="1:31" s="1" customFormat="1">
      <c r="A1861" s="5" t="s">
        <v>1051</v>
      </c>
      <c r="B1861" s="118" t="s">
        <v>209</v>
      </c>
      <c r="C1861" s="119" t="s">
        <v>658</v>
      </c>
      <c r="D1861" s="96" t="s">
        <v>586</v>
      </c>
      <c r="E1861" s="94" t="s">
        <v>1052</v>
      </c>
      <c r="F1861" s="93" t="s">
        <v>72</v>
      </c>
      <c r="G1861" s="73">
        <f>G1862+G1865</f>
        <v>1850031998.6800001</v>
      </c>
      <c r="H1861"/>
      <c r="I1861"/>
      <c r="J1861"/>
      <c r="K1861"/>
      <c r="L1861"/>
      <c r="M1861"/>
      <c r="N1861"/>
      <c r="O1861"/>
      <c r="P1861"/>
      <c r="Q1861"/>
      <c r="R1861"/>
      <c r="S1861"/>
      <c r="T1861"/>
      <c r="U1861"/>
      <c r="V1861"/>
      <c r="W1861"/>
      <c r="X1861"/>
      <c r="Y1861"/>
      <c r="Z1861"/>
      <c r="AA1861"/>
      <c r="AB1861"/>
      <c r="AC1861"/>
      <c r="AD1861"/>
      <c r="AE1861"/>
    </row>
    <row r="1862" spans="1:31" s="1" customFormat="1" ht="47.25">
      <c r="A1862" s="4" t="s">
        <v>1053</v>
      </c>
      <c r="B1862" s="118" t="s">
        <v>209</v>
      </c>
      <c r="C1862" s="119" t="s">
        <v>658</v>
      </c>
      <c r="D1862" s="96" t="s">
        <v>586</v>
      </c>
      <c r="E1862" s="94" t="s">
        <v>1054</v>
      </c>
      <c r="F1862" s="93" t="s">
        <v>72</v>
      </c>
      <c r="G1862" s="73">
        <f t="shared" si="279"/>
        <v>635046326.78999996</v>
      </c>
      <c r="H1862"/>
      <c r="I1862"/>
      <c r="J1862"/>
      <c r="K1862"/>
      <c r="L1862"/>
      <c r="M1862"/>
      <c r="N1862"/>
      <c r="O1862"/>
      <c r="P1862"/>
      <c r="Q1862"/>
      <c r="R1862"/>
      <c r="S1862"/>
      <c r="T1862"/>
      <c r="U1862"/>
      <c r="V1862"/>
      <c r="W1862"/>
      <c r="X1862"/>
      <c r="Y1862"/>
      <c r="Z1862"/>
      <c r="AA1862"/>
      <c r="AB1862"/>
      <c r="AC1862"/>
      <c r="AD1862"/>
      <c r="AE1862"/>
    </row>
    <row r="1863" spans="1:31" s="1" customFormat="1">
      <c r="A1863" s="4" t="s">
        <v>366</v>
      </c>
      <c r="B1863" s="118" t="s">
        <v>209</v>
      </c>
      <c r="C1863" s="119" t="s">
        <v>658</v>
      </c>
      <c r="D1863" s="96" t="s">
        <v>586</v>
      </c>
      <c r="E1863" s="94" t="s">
        <v>1054</v>
      </c>
      <c r="F1863" s="93" t="s">
        <v>382</v>
      </c>
      <c r="G1863" s="73">
        <f t="shared" si="279"/>
        <v>635046326.78999996</v>
      </c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  <c r="X1863"/>
      <c r="Y1863"/>
      <c r="Z1863"/>
      <c r="AA1863"/>
      <c r="AB1863"/>
      <c r="AC1863"/>
      <c r="AD1863"/>
      <c r="AE1863"/>
    </row>
    <row r="1864" spans="1:31" s="1" customFormat="1" ht="31.5">
      <c r="A1864" s="4" t="s">
        <v>367</v>
      </c>
      <c r="B1864" s="118" t="s">
        <v>209</v>
      </c>
      <c r="C1864" s="119" t="s">
        <v>658</v>
      </c>
      <c r="D1864" s="96" t="s">
        <v>586</v>
      </c>
      <c r="E1864" s="94" t="s">
        <v>1054</v>
      </c>
      <c r="F1864" s="93" t="s">
        <v>383</v>
      </c>
      <c r="G1864" s="73">
        <v>635046326.78999996</v>
      </c>
      <c r="H1864"/>
      <c r="I1864"/>
      <c r="J1864"/>
      <c r="K1864"/>
      <c r="L1864"/>
      <c r="M1864"/>
      <c r="N1864"/>
      <c r="O1864"/>
      <c r="P1864"/>
      <c r="Q1864"/>
      <c r="R1864"/>
      <c r="S1864"/>
      <c r="T1864"/>
      <c r="U1864"/>
      <c r="V1864"/>
      <c r="W1864"/>
      <c r="X1864"/>
      <c r="Y1864"/>
      <c r="Z1864"/>
      <c r="AA1864"/>
      <c r="AB1864"/>
      <c r="AC1864"/>
      <c r="AD1864"/>
      <c r="AE1864"/>
    </row>
    <row r="1865" spans="1:31" s="1" customFormat="1" ht="31.5">
      <c r="A1865" s="4" t="s">
        <v>1055</v>
      </c>
      <c r="B1865" s="118" t="s">
        <v>209</v>
      </c>
      <c r="C1865" s="119" t="s">
        <v>658</v>
      </c>
      <c r="D1865" s="96" t="s">
        <v>586</v>
      </c>
      <c r="E1865" s="94" t="s">
        <v>1056</v>
      </c>
      <c r="F1865" s="93" t="s">
        <v>72</v>
      </c>
      <c r="G1865" s="73">
        <f t="shared" si="279"/>
        <v>1214985671.8900001</v>
      </c>
      <c r="H1865"/>
      <c r="I1865"/>
      <c r="J1865"/>
      <c r="K1865"/>
      <c r="L1865"/>
      <c r="M1865"/>
      <c r="N1865"/>
      <c r="O1865"/>
      <c r="P1865"/>
      <c r="Q1865"/>
      <c r="R1865"/>
      <c r="S1865"/>
      <c r="T1865"/>
      <c r="U1865"/>
      <c r="V1865"/>
      <c r="W1865"/>
      <c r="X1865"/>
      <c r="Y1865"/>
      <c r="Z1865"/>
      <c r="AA1865"/>
      <c r="AB1865"/>
      <c r="AC1865"/>
      <c r="AD1865"/>
      <c r="AE1865"/>
    </row>
    <row r="1866" spans="1:31" s="1" customFormat="1">
      <c r="A1866" s="4" t="s">
        <v>366</v>
      </c>
      <c r="B1866" s="118" t="s">
        <v>209</v>
      </c>
      <c r="C1866" s="119" t="s">
        <v>658</v>
      </c>
      <c r="D1866" s="96" t="s">
        <v>586</v>
      </c>
      <c r="E1866" s="94" t="s">
        <v>1056</v>
      </c>
      <c r="F1866" s="93" t="s">
        <v>382</v>
      </c>
      <c r="G1866" s="73">
        <f t="shared" si="279"/>
        <v>1214985671.8900001</v>
      </c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  <c r="X1866"/>
      <c r="Y1866"/>
      <c r="Z1866"/>
      <c r="AA1866"/>
      <c r="AB1866"/>
      <c r="AC1866"/>
      <c r="AD1866"/>
      <c r="AE1866"/>
    </row>
    <row r="1867" spans="1:31" s="1" customFormat="1" ht="31.5">
      <c r="A1867" s="4" t="s">
        <v>367</v>
      </c>
      <c r="B1867" s="118" t="s">
        <v>209</v>
      </c>
      <c r="C1867" s="119" t="s">
        <v>658</v>
      </c>
      <c r="D1867" s="96" t="s">
        <v>586</v>
      </c>
      <c r="E1867" s="94" t="s">
        <v>1056</v>
      </c>
      <c r="F1867" s="93" t="s">
        <v>383</v>
      </c>
      <c r="G1867" s="73">
        <v>1214985671.8900001</v>
      </c>
      <c r="H1867"/>
      <c r="I1867"/>
      <c r="J1867"/>
      <c r="K1867"/>
      <c r="L1867"/>
      <c r="M1867"/>
      <c r="N1867"/>
      <c r="O1867"/>
      <c r="P1867"/>
      <c r="Q1867"/>
      <c r="R1867"/>
      <c r="S1867"/>
      <c r="T1867"/>
      <c r="U1867"/>
      <c r="V1867"/>
      <c r="W1867"/>
      <c r="X1867"/>
      <c r="Y1867"/>
      <c r="Z1867"/>
      <c r="AA1867"/>
      <c r="AB1867"/>
      <c r="AC1867"/>
      <c r="AD1867"/>
      <c r="AE1867"/>
    </row>
    <row r="1868" spans="1:31" s="149" customFormat="1">
      <c r="A1868" s="107" t="s">
        <v>228</v>
      </c>
      <c r="B1868" s="108">
        <v>621</v>
      </c>
      <c r="C1868" s="109" t="s">
        <v>664</v>
      </c>
      <c r="D1868" s="110" t="s">
        <v>566</v>
      </c>
      <c r="E1868" s="111" t="s">
        <v>3</v>
      </c>
      <c r="F1868" s="111" t="s">
        <v>72</v>
      </c>
      <c r="G1868" s="112">
        <f t="shared" ref="G1868:G1874" si="280">G1869</f>
        <v>3410000</v>
      </c>
      <c r="H1868"/>
      <c r="I1868"/>
      <c r="J1868"/>
      <c r="K1868"/>
      <c r="L1868"/>
      <c r="M1868"/>
      <c r="N1868"/>
      <c r="O1868"/>
      <c r="P1868"/>
      <c r="Q1868"/>
      <c r="R1868"/>
      <c r="S1868"/>
      <c r="T1868"/>
      <c r="U1868"/>
      <c r="V1868"/>
      <c r="W1868"/>
      <c r="X1868"/>
      <c r="Y1868"/>
      <c r="Z1868"/>
      <c r="AA1868"/>
      <c r="AB1868"/>
      <c r="AC1868"/>
      <c r="AD1868"/>
      <c r="AE1868"/>
    </row>
    <row r="1869" spans="1:31" s="147" customFormat="1">
      <c r="A1869" s="3" t="s">
        <v>229</v>
      </c>
      <c r="B1869" s="113">
        <v>621</v>
      </c>
      <c r="C1869" s="114" t="s">
        <v>664</v>
      </c>
      <c r="D1869" s="115" t="s">
        <v>567</v>
      </c>
      <c r="E1869" s="116" t="s">
        <v>3</v>
      </c>
      <c r="F1869" s="116" t="s">
        <v>72</v>
      </c>
      <c r="G1869" s="117">
        <f t="shared" si="280"/>
        <v>3410000</v>
      </c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  <c r="X1869"/>
      <c r="Y1869"/>
      <c r="Z1869"/>
      <c r="AA1869"/>
      <c r="AB1869"/>
      <c r="AC1869"/>
      <c r="AD1869"/>
      <c r="AE1869"/>
    </row>
    <row r="1870" spans="1:31" s="1" customFormat="1">
      <c r="A1870" s="4" t="s">
        <v>222</v>
      </c>
      <c r="B1870" s="118">
        <v>621</v>
      </c>
      <c r="C1870" s="119" t="s">
        <v>664</v>
      </c>
      <c r="D1870" s="96" t="s">
        <v>567</v>
      </c>
      <c r="E1870" s="94" t="s">
        <v>237</v>
      </c>
      <c r="F1870" s="93" t="s">
        <v>72</v>
      </c>
      <c r="G1870" s="73">
        <f t="shared" si="280"/>
        <v>3410000</v>
      </c>
      <c r="H1870"/>
      <c r="I1870"/>
      <c r="J1870"/>
      <c r="K1870"/>
      <c r="L1870"/>
      <c r="M1870"/>
      <c r="N1870"/>
      <c r="O1870"/>
      <c r="P1870"/>
      <c r="Q1870"/>
      <c r="R1870"/>
      <c r="S1870"/>
      <c r="T1870"/>
      <c r="U1870"/>
      <c r="V1870"/>
      <c r="W1870"/>
      <c r="X1870"/>
      <c r="Y1870"/>
      <c r="Z1870"/>
      <c r="AA1870"/>
      <c r="AB1870"/>
      <c r="AC1870"/>
      <c r="AD1870"/>
      <c r="AE1870"/>
    </row>
    <row r="1871" spans="1:31" s="1" customFormat="1" ht="47.25">
      <c r="A1871" s="4" t="s">
        <v>252</v>
      </c>
      <c r="B1871" s="118">
        <v>621</v>
      </c>
      <c r="C1871" s="119" t="s">
        <v>664</v>
      </c>
      <c r="D1871" s="96" t="s">
        <v>567</v>
      </c>
      <c r="E1871" s="94" t="s">
        <v>272</v>
      </c>
      <c r="F1871" s="93" t="s">
        <v>72</v>
      </c>
      <c r="G1871" s="73">
        <f t="shared" si="280"/>
        <v>3410000</v>
      </c>
      <c r="H1871"/>
      <c r="I1871"/>
      <c r="J1871"/>
      <c r="K1871"/>
      <c r="L1871"/>
      <c r="M1871"/>
      <c r="N1871"/>
      <c r="O1871"/>
      <c r="P1871"/>
      <c r="Q1871"/>
      <c r="R1871"/>
      <c r="S1871"/>
      <c r="T1871"/>
      <c r="U1871"/>
      <c r="V1871"/>
      <c r="W1871"/>
      <c r="X1871"/>
      <c r="Y1871"/>
      <c r="Z1871"/>
      <c r="AA1871"/>
      <c r="AB1871"/>
      <c r="AC1871"/>
      <c r="AD1871"/>
      <c r="AE1871"/>
    </row>
    <row r="1872" spans="1:31" s="1" customFormat="1" ht="63">
      <c r="A1872" s="4" t="s">
        <v>253</v>
      </c>
      <c r="B1872" s="118">
        <v>621</v>
      </c>
      <c r="C1872" s="119" t="s">
        <v>664</v>
      </c>
      <c r="D1872" s="96" t="s">
        <v>567</v>
      </c>
      <c r="E1872" s="94" t="s">
        <v>273</v>
      </c>
      <c r="F1872" s="93" t="s">
        <v>72</v>
      </c>
      <c r="G1872" s="73">
        <f t="shared" si="280"/>
        <v>3410000</v>
      </c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  <c r="X1872"/>
      <c r="Y1872"/>
      <c r="Z1872"/>
      <c r="AA1872"/>
      <c r="AB1872"/>
      <c r="AC1872"/>
      <c r="AD1872"/>
      <c r="AE1872"/>
    </row>
    <row r="1873" spans="1:31" s="1" customFormat="1">
      <c r="A1873" s="4" t="s">
        <v>484</v>
      </c>
      <c r="B1873" s="118">
        <v>621</v>
      </c>
      <c r="C1873" s="119" t="s">
        <v>664</v>
      </c>
      <c r="D1873" s="96" t="s">
        <v>567</v>
      </c>
      <c r="E1873" s="94" t="s">
        <v>486</v>
      </c>
      <c r="F1873" s="93" t="s">
        <v>72</v>
      </c>
      <c r="G1873" s="73">
        <f t="shared" si="280"/>
        <v>3410000</v>
      </c>
      <c r="H1873"/>
      <c r="I1873"/>
      <c r="J1873"/>
      <c r="K1873"/>
      <c r="L1873"/>
      <c r="M1873"/>
      <c r="N1873"/>
      <c r="O1873"/>
      <c r="P1873"/>
      <c r="Q1873"/>
      <c r="R1873"/>
      <c r="S1873"/>
      <c r="T1873"/>
      <c r="U1873"/>
      <c r="V1873"/>
      <c r="W1873"/>
      <c r="X1873"/>
      <c r="Y1873"/>
      <c r="Z1873"/>
      <c r="AA1873"/>
      <c r="AB1873"/>
      <c r="AC1873"/>
      <c r="AD1873"/>
      <c r="AE1873"/>
    </row>
    <row r="1874" spans="1:31" s="1" customFormat="1" ht="31.5">
      <c r="A1874" s="4" t="s">
        <v>69</v>
      </c>
      <c r="B1874" s="118">
        <v>621</v>
      </c>
      <c r="C1874" s="119" t="s">
        <v>664</v>
      </c>
      <c r="D1874" s="96" t="s">
        <v>567</v>
      </c>
      <c r="E1874" s="94" t="s">
        <v>486</v>
      </c>
      <c r="F1874" s="93" t="s">
        <v>81</v>
      </c>
      <c r="G1874" s="73">
        <f t="shared" si="280"/>
        <v>3410000</v>
      </c>
      <c r="H1874"/>
      <c r="I1874"/>
      <c r="J1874"/>
      <c r="K1874"/>
      <c r="L1874"/>
      <c r="M1874"/>
      <c r="N1874"/>
      <c r="O1874"/>
      <c r="P1874"/>
      <c r="Q1874"/>
      <c r="R1874"/>
      <c r="S1874"/>
      <c r="T1874"/>
      <c r="U1874"/>
      <c r="V1874"/>
      <c r="W1874"/>
      <c r="X1874"/>
      <c r="Y1874"/>
      <c r="Z1874"/>
      <c r="AA1874"/>
      <c r="AB1874"/>
      <c r="AC1874"/>
      <c r="AD1874"/>
      <c r="AE1874"/>
    </row>
    <row r="1875" spans="1:31" s="1" customFormat="1">
      <c r="A1875" s="4" t="s">
        <v>70</v>
      </c>
      <c r="B1875" s="118">
        <v>621</v>
      </c>
      <c r="C1875" s="119" t="s">
        <v>664</v>
      </c>
      <c r="D1875" s="96" t="s">
        <v>567</v>
      </c>
      <c r="E1875" s="94" t="s">
        <v>486</v>
      </c>
      <c r="F1875" s="93" t="s">
        <v>82</v>
      </c>
      <c r="G1875" s="73">
        <v>3410000</v>
      </c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  <c r="X1875"/>
      <c r="Y1875"/>
      <c r="Z1875"/>
      <c r="AA1875"/>
      <c r="AB1875"/>
      <c r="AC1875"/>
      <c r="AD1875"/>
      <c r="AE1875"/>
    </row>
    <row r="1876" spans="1:31" s="1" customFormat="1">
      <c r="A1876" s="4"/>
      <c r="B1876" s="118"/>
      <c r="C1876" s="119"/>
      <c r="D1876" s="96"/>
      <c r="E1876" s="94"/>
      <c r="F1876" s="93"/>
      <c r="G1876" s="73"/>
      <c r="H1876"/>
      <c r="I1876"/>
      <c r="J1876"/>
      <c r="K1876"/>
      <c r="L1876"/>
      <c r="M1876"/>
      <c r="N1876"/>
      <c r="O1876"/>
      <c r="P1876"/>
      <c r="Q1876"/>
      <c r="R1876"/>
      <c r="S1876"/>
      <c r="T1876"/>
      <c r="U1876"/>
      <c r="V1876"/>
      <c r="W1876"/>
      <c r="X1876"/>
      <c r="Y1876"/>
      <c r="Z1876"/>
      <c r="AA1876"/>
      <c r="AB1876"/>
      <c r="AC1876"/>
      <c r="AD1876"/>
      <c r="AE1876"/>
    </row>
    <row r="1877" spans="1:31" s="1" customFormat="1" ht="31.5">
      <c r="A1877" s="2" t="s">
        <v>417</v>
      </c>
      <c r="B1877" s="102" t="s">
        <v>1057</v>
      </c>
      <c r="C1877" s="103" t="s">
        <v>566</v>
      </c>
      <c r="D1877" s="104" t="s">
        <v>566</v>
      </c>
      <c r="E1877" s="105" t="s">
        <v>3</v>
      </c>
      <c r="F1877" s="105" t="s">
        <v>72</v>
      </c>
      <c r="G1877" s="106">
        <f>G1878+G1947</f>
        <v>120687740</v>
      </c>
      <c r="H1877"/>
      <c r="I1877"/>
      <c r="J1877" s="176"/>
      <c r="K1877"/>
      <c r="L1877"/>
      <c r="M1877"/>
      <c r="N1877"/>
      <c r="O1877"/>
      <c r="P1877"/>
      <c r="Q1877"/>
      <c r="R1877"/>
      <c r="S1877"/>
      <c r="T1877"/>
      <c r="U1877"/>
      <c r="V1877"/>
      <c r="W1877"/>
      <c r="X1877"/>
      <c r="Y1877"/>
      <c r="Z1877"/>
      <c r="AA1877"/>
      <c r="AB1877"/>
      <c r="AC1877"/>
      <c r="AD1877"/>
      <c r="AE1877"/>
    </row>
    <row r="1878" spans="1:31" s="149" customFormat="1">
      <c r="A1878" s="107" t="s">
        <v>399</v>
      </c>
      <c r="B1878" s="108" t="s">
        <v>1057</v>
      </c>
      <c r="C1878" s="109" t="s">
        <v>566</v>
      </c>
      <c r="D1878" s="110" t="s">
        <v>566</v>
      </c>
      <c r="E1878" s="111" t="s">
        <v>3</v>
      </c>
      <c r="F1878" s="111" t="s">
        <v>72</v>
      </c>
      <c r="G1878" s="112">
        <f t="shared" ref="G1878" si="281">G1879</f>
        <v>120642840</v>
      </c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  <c r="X1878"/>
      <c r="Y1878"/>
      <c r="Z1878"/>
      <c r="AA1878"/>
      <c r="AB1878"/>
      <c r="AC1878"/>
      <c r="AD1878"/>
      <c r="AE1878"/>
    </row>
    <row r="1879" spans="1:31" s="147" customFormat="1" ht="31.5">
      <c r="A1879" s="3" t="s">
        <v>400</v>
      </c>
      <c r="B1879" s="113" t="s">
        <v>1057</v>
      </c>
      <c r="C1879" s="114" t="s">
        <v>568</v>
      </c>
      <c r="D1879" s="115" t="s">
        <v>707</v>
      </c>
      <c r="E1879" s="116" t="s">
        <v>3</v>
      </c>
      <c r="F1879" s="116" t="s">
        <v>72</v>
      </c>
      <c r="G1879" s="117">
        <f>G1880+G1886+G1935</f>
        <v>120642840</v>
      </c>
      <c r="H1879"/>
      <c r="I1879"/>
      <c r="J1879"/>
      <c r="K1879"/>
      <c r="L1879"/>
      <c r="M1879"/>
      <c r="N1879"/>
      <c r="O1879"/>
      <c r="P1879"/>
      <c r="Q1879"/>
      <c r="R1879"/>
      <c r="S1879"/>
      <c r="T1879"/>
      <c r="U1879"/>
      <c r="V1879"/>
      <c r="W1879"/>
      <c r="X1879"/>
      <c r="Y1879"/>
      <c r="Z1879"/>
      <c r="AA1879"/>
      <c r="AB1879"/>
      <c r="AC1879"/>
      <c r="AD1879"/>
      <c r="AE1879"/>
    </row>
    <row r="1880" spans="1:31" s="1" customFormat="1" ht="31.5">
      <c r="A1880" s="4" t="s">
        <v>99</v>
      </c>
      <c r="B1880" s="118" t="s">
        <v>1057</v>
      </c>
      <c r="C1880" s="119" t="s">
        <v>568</v>
      </c>
      <c r="D1880" s="96" t="s">
        <v>707</v>
      </c>
      <c r="E1880" s="94" t="s">
        <v>113</v>
      </c>
      <c r="F1880" s="93" t="s">
        <v>72</v>
      </c>
      <c r="G1880" s="73">
        <f t="shared" ref="G1880:G1883" si="282">G1881</f>
        <v>22950</v>
      </c>
      <c r="H1880"/>
      <c r="I1880"/>
      <c r="J1880"/>
      <c r="K1880"/>
      <c r="L1880"/>
      <c r="M1880"/>
      <c r="N1880"/>
      <c r="O1880"/>
      <c r="P1880"/>
      <c r="Q1880"/>
      <c r="R1880"/>
      <c r="S1880"/>
      <c r="T1880"/>
      <c r="U1880"/>
      <c r="V1880"/>
      <c r="W1880"/>
      <c r="X1880"/>
      <c r="Y1880"/>
      <c r="Z1880"/>
      <c r="AA1880"/>
      <c r="AB1880"/>
      <c r="AC1880"/>
      <c r="AD1880"/>
      <c r="AE1880"/>
    </row>
    <row r="1881" spans="1:31" s="89" customFormat="1">
      <c r="A1881" s="4" t="s">
        <v>652</v>
      </c>
      <c r="B1881" s="118" t="s">
        <v>1057</v>
      </c>
      <c r="C1881" s="119" t="s">
        <v>568</v>
      </c>
      <c r="D1881" s="96" t="s">
        <v>707</v>
      </c>
      <c r="E1881" s="94" t="s">
        <v>653</v>
      </c>
      <c r="F1881" s="93" t="s">
        <v>72</v>
      </c>
      <c r="G1881" s="73">
        <f t="shared" si="282"/>
        <v>22950</v>
      </c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  <c r="X1881"/>
      <c r="Y1881"/>
      <c r="Z1881"/>
      <c r="AA1881"/>
      <c r="AB1881"/>
      <c r="AC1881"/>
      <c r="AD1881"/>
      <c r="AE1881"/>
    </row>
    <row r="1882" spans="1:31" s="1" customFormat="1" ht="31.5">
      <c r="A1882" s="4" t="s">
        <v>1058</v>
      </c>
      <c r="B1882" s="118" t="s">
        <v>1057</v>
      </c>
      <c r="C1882" s="119" t="s">
        <v>568</v>
      </c>
      <c r="D1882" s="96" t="s">
        <v>707</v>
      </c>
      <c r="E1882" s="94" t="s">
        <v>1059</v>
      </c>
      <c r="F1882" s="93" t="s">
        <v>72</v>
      </c>
      <c r="G1882" s="73">
        <f t="shared" si="282"/>
        <v>22950</v>
      </c>
      <c r="H1882"/>
      <c r="I1882"/>
      <c r="J1882"/>
      <c r="K1882"/>
      <c r="L1882"/>
      <c r="M1882"/>
      <c r="N1882"/>
      <c r="O1882"/>
      <c r="P1882"/>
      <c r="Q1882"/>
      <c r="R1882"/>
      <c r="S1882"/>
      <c r="T1882"/>
      <c r="U1882"/>
      <c r="V1882"/>
      <c r="W1882"/>
      <c r="X1882"/>
      <c r="Y1882"/>
      <c r="Z1882"/>
      <c r="AA1882"/>
      <c r="AB1882"/>
      <c r="AC1882"/>
      <c r="AD1882"/>
      <c r="AE1882"/>
    </row>
    <row r="1883" spans="1:31" s="1" customFormat="1" ht="31.5">
      <c r="A1883" s="4" t="s">
        <v>1060</v>
      </c>
      <c r="B1883" s="118" t="s">
        <v>1057</v>
      </c>
      <c r="C1883" s="119" t="s">
        <v>568</v>
      </c>
      <c r="D1883" s="96" t="s">
        <v>707</v>
      </c>
      <c r="E1883" s="94" t="s">
        <v>1061</v>
      </c>
      <c r="F1883" s="93" t="s">
        <v>72</v>
      </c>
      <c r="G1883" s="73">
        <f t="shared" si="282"/>
        <v>22950</v>
      </c>
      <c r="H1883"/>
      <c r="I1883"/>
      <c r="J1883"/>
      <c r="K1883"/>
      <c r="L1883"/>
      <c r="M1883"/>
      <c r="N1883"/>
      <c r="O1883"/>
      <c r="P1883"/>
      <c r="Q1883"/>
      <c r="R1883"/>
      <c r="S1883"/>
      <c r="T1883"/>
      <c r="U1883"/>
      <c r="V1883"/>
      <c r="W1883"/>
      <c r="X1883"/>
      <c r="Y1883"/>
      <c r="Z1883"/>
      <c r="AA1883"/>
      <c r="AB1883"/>
      <c r="AC1883"/>
      <c r="AD1883"/>
      <c r="AE1883"/>
    </row>
    <row r="1884" spans="1:31" s="1" customFormat="1" ht="31.5">
      <c r="A1884" s="4" t="s">
        <v>69</v>
      </c>
      <c r="B1884" s="118" t="s">
        <v>1057</v>
      </c>
      <c r="C1884" s="119" t="s">
        <v>568</v>
      </c>
      <c r="D1884" s="96" t="s">
        <v>707</v>
      </c>
      <c r="E1884" s="94" t="s">
        <v>1061</v>
      </c>
      <c r="F1884" s="93" t="s">
        <v>81</v>
      </c>
      <c r="G1884" s="73">
        <f>G1885</f>
        <v>22950</v>
      </c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  <c r="X1884"/>
      <c r="Y1884"/>
      <c r="Z1884"/>
      <c r="AA1884"/>
      <c r="AB1884"/>
      <c r="AC1884"/>
      <c r="AD1884"/>
      <c r="AE1884"/>
    </row>
    <row r="1885" spans="1:31" s="1" customFormat="1">
      <c r="A1885" s="4" t="s">
        <v>70</v>
      </c>
      <c r="B1885" s="118" t="s">
        <v>1057</v>
      </c>
      <c r="C1885" s="119" t="s">
        <v>568</v>
      </c>
      <c r="D1885" s="96" t="s">
        <v>707</v>
      </c>
      <c r="E1885" s="94" t="s">
        <v>1061</v>
      </c>
      <c r="F1885" s="93" t="s">
        <v>82</v>
      </c>
      <c r="G1885" s="73">
        <v>22950</v>
      </c>
      <c r="H1885"/>
      <c r="I1885"/>
      <c r="J1885"/>
      <c r="K1885"/>
      <c r="L1885"/>
      <c r="M1885"/>
      <c r="N1885"/>
      <c r="O1885"/>
      <c r="P1885"/>
      <c r="Q1885"/>
      <c r="R1885"/>
      <c r="S1885"/>
      <c r="T1885"/>
      <c r="U1885"/>
      <c r="V1885"/>
      <c r="W1885"/>
      <c r="X1885"/>
      <c r="Y1885"/>
      <c r="Z1885"/>
      <c r="AA1885"/>
      <c r="AB1885"/>
      <c r="AC1885"/>
      <c r="AD1885"/>
      <c r="AE1885"/>
    </row>
    <row r="1886" spans="1:31" s="1" customFormat="1" ht="63">
      <c r="A1886" s="4" t="s">
        <v>401</v>
      </c>
      <c r="B1886" s="118" t="s">
        <v>1057</v>
      </c>
      <c r="C1886" s="119" t="s">
        <v>568</v>
      </c>
      <c r="D1886" s="96" t="s">
        <v>707</v>
      </c>
      <c r="E1886" s="94" t="s">
        <v>408</v>
      </c>
      <c r="F1886" s="93" t="s">
        <v>72</v>
      </c>
      <c r="G1886" s="73">
        <f>G1887+G1907+G1912</f>
        <v>101491140</v>
      </c>
      <c r="H1886"/>
      <c r="I1886"/>
      <c r="J1886"/>
      <c r="K1886"/>
      <c r="L1886"/>
      <c r="M1886"/>
      <c r="N1886"/>
      <c r="O1886"/>
      <c r="P1886"/>
      <c r="Q1886"/>
      <c r="R1886"/>
      <c r="S1886"/>
      <c r="T1886"/>
      <c r="U1886"/>
      <c r="V1886"/>
      <c r="W1886"/>
      <c r="X1886"/>
      <c r="Y1886"/>
      <c r="Z1886"/>
      <c r="AA1886"/>
      <c r="AB1886"/>
      <c r="AC1886"/>
      <c r="AD1886"/>
      <c r="AE1886"/>
    </row>
    <row r="1887" spans="1:31" s="1" customFormat="1" ht="31.5">
      <c r="A1887" s="4" t="s">
        <v>402</v>
      </c>
      <c r="B1887" s="118" t="s">
        <v>1057</v>
      </c>
      <c r="C1887" s="119" t="s">
        <v>568</v>
      </c>
      <c r="D1887" s="96" t="s">
        <v>707</v>
      </c>
      <c r="E1887" s="94" t="s">
        <v>409</v>
      </c>
      <c r="F1887" s="93" t="s">
        <v>72</v>
      </c>
      <c r="G1887" s="73">
        <f>G1888+G1892+G1903</f>
        <v>48651860</v>
      </c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  <c r="X1887"/>
      <c r="Y1887"/>
      <c r="Z1887"/>
      <c r="AA1887"/>
      <c r="AB1887"/>
      <c r="AC1887"/>
      <c r="AD1887"/>
      <c r="AE1887"/>
    </row>
    <row r="1888" spans="1:31" s="1" customFormat="1" ht="47.25">
      <c r="A1888" s="4" t="s">
        <v>1062</v>
      </c>
      <c r="B1888" s="118" t="s">
        <v>1057</v>
      </c>
      <c r="C1888" s="119" t="s">
        <v>568</v>
      </c>
      <c r="D1888" s="96" t="s">
        <v>707</v>
      </c>
      <c r="E1888" s="94" t="s">
        <v>1063</v>
      </c>
      <c r="F1888" s="93" t="s">
        <v>72</v>
      </c>
      <c r="G1888" s="73">
        <f t="shared" ref="G1888:G1889" si="283">G1889</f>
        <v>100000</v>
      </c>
      <c r="H1888"/>
      <c r="I1888"/>
      <c r="J1888"/>
      <c r="K1888"/>
      <c r="L1888"/>
      <c r="M1888"/>
      <c r="N1888"/>
      <c r="O1888"/>
      <c r="P1888"/>
      <c r="Q1888"/>
      <c r="R1888"/>
      <c r="S1888"/>
      <c r="T1888"/>
      <c r="U1888"/>
      <c r="V1888"/>
      <c r="W1888"/>
      <c r="X1888"/>
      <c r="Y1888"/>
      <c r="Z1888"/>
      <c r="AA1888"/>
      <c r="AB1888"/>
      <c r="AC1888"/>
      <c r="AD1888"/>
      <c r="AE1888"/>
    </row>
    <row r="1889" spans="1:31" s="1" customFormat="1" ht="47.25">
      <c r="A1889" s="4" t="s">
        <v>1064</v>
      </c>
      <c r="B1889" s="118" t="s">
        <v>1057</v>
      </c>
      <c r="C1889" s="119" t="s">
        <v>568</v>
      </c>
      <c r="D1889" s="96" t="s">
        <v>707</v>
      </c>
      <c r="E1889" s="94" t="s">
        <v>1065</v>
      </c>
      <c r="F1889" s="93" t="s">
        <v>72</v>
      </c>
      <c r="G1889" s="73">
        <f t="shared" si="283"/>
        <v>100000</v>
      </c>
      <c r="H1889"/>
      <c r="I1889"/>
      <c r="J1889"/>
      <c r="K1889"/>
      <c r="L1889"/>
      <c r="M1889"/>
      <c r="N1889"/>
      <c r="O1889"/>
      <c r="P1889"/>
      <c r="Q1889"/>
      <c r="R1889"/>
      <c r="S1889"/>
      <c r="T1889"/>
      <c r="U1889"/>
      <c r="V1889"/>
      <c r="W1889"/>
      <c r="X1889"/>
      <c r="Y1889"/>
      <c r="Z1889"/>
      <c r="AA1889"/>
      <c r="AB1889"/>
      <c r="AC1889"/>
      <c r="AD1889"/>
      <c r="AE1889"/>
    </row>
    <row r="1890" spans="1:31" s="1" customFormat="1" ht="31.5">
      <c r="A1890" s="4" t="s">
        <v>69</v>
      </c>
      <c r="B1890" s="118" t="s">
        <v>1057</v>
      </c>
      <c r="C1890" s="119" t="s">
        <v>568</v>
      </c>
      <c r="D1890" s="96" t="s">
        <v>707</v>
      </c>
      <c r="E1890" s="94" t="s">
        <v>1065</v>
      </c>
      <c r="F1890" s="93" t="s">
        <v>81</v>
      </c>
      <c r="G1890" s="73">
        <f>G1891</f>
        <v>100000</v>
      </c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  <c r="X1890"/>
      <c r="Y1890"/>
      <c r="Z1890"/>
      <c r="AA1890"/>
      <c r="AB1890"/>
      <c r="AC1890"/>
      <c r="AD1890"/>
      <c r="AE1890"/>
    </row>
    <row r="1891" spans="1:31" s="1" customFormat="1">
      <c r="A1891" s="4" t="s">
        <v>70</v>
      </c>
      <c r="B1891" s="118" t="s">
        <v>1057</v>
      </c>
      <c r="C1891" s="119" t="s">
        <v>568</v>
      </c>
      <c r="D1891" s="96" t="s">
        <v>707</v>
      </c>
      <c r="E1891" s="94" t="s">
        <v>1065</v>
      </c>
      <c r="F1891" s="93" t="s">
        <v>82</v>
      </c>
      <c r="G1891" s="73">
        <v>100000</v>
      </c>
      <c r="H1891"/>
      <c r="I1891"/>
      <c r="J1891"/>
      <c r="K1891"/>
      <c r="L1891"/>
      <c r="M1891"/>
      <c r="N1891"/>
      <c r="O1891"/>
      <c r="P1891"/>
      <c r="Q1891"/>
      <c r="R1891"/>
      <c r="S1891"/>
      <c r="T1891"/>
      <c r="U1891"/>
      <c r="V1891"/>
      <c r="W1891"/>
      <c r="X1891"/>
      <c r="Y1891"/>
      <c r="Z1891"/>
      <c r="AA1891"/>
      <c r="AB1891"/>
      <c r="AC1891"/>
      <c r="AD1891"/>
      <c r="AE1891"/>
    </row>
    <row r="1892" spans="1:31" s="1" customFormat="1" ht="31.5">
      <c r="A1892" s="4" t="s">
        <v>403</v>
      </c>
      <c r="B1892" s="118" t="s">
        <v>1057</v>
      </c>
      <c r="C1892" s="119" t="s">
        <v>568</v>
      </c>
      <c r="D1892" s="96" t="s">
        <v>707</v>
      </c>
      <c r="E1892" s="94" t="s">
        <v>410</v>
      </c>
      <c r="F1892" s="93" t="s">
        <v>72</v>
      </c>
      <c r="G1892" s="73">
        <f>G1893</f>
        <v>47931860</v>
      </c>
      <c r="H1892"/>
      <c r="I1892"/>
      <c r="J1892"/>
      <c r="K1892"/>
      <c r="L1892"/>
      <c r="M1892"/>
      <c r="N1892"/>
      <c r="O1892"/>
      <c r="P1892"/>
      <c r="Q1892"/>
      <c r="R1892"/>
      <c r="S1892"/>
      <c r="T1892"/>
      <c r="U1892"/>
      <c r="V1892"/>
      <c r="W1892"/>
      <c r="X1892"/>
      <c r="Y1892"/>
      <c r="Z1892"/>
      <c r="AA1892"/>
      <c r="AB1892"/>
      <c r="AC1892"/>
      <c r="AD1892"/>
      <c r="AE1892"/>
    </row>
    <row r="1893" spans="1:31" s="89" customFormat="1">
      <c r="A1893" s="4" t="s">
        <v>100</v>
      </c>
      <c r="B1893" s="118" t="s">
        <v>1057</v>
      </c>
      <c r="C1893" s="119" t="s">
        <v>568</v>
      </c>
      <c r="D1893" s="96" t="s">
        <v>707</v>
      </c>
      <c r="E1893" s="94" t="s">
        <v>411</v>
      </c>
      <c r="F1893" s="93" t="s">
        <v>72</v>
      </c>
      <c r="G1893" s="73">
        <f>G1894+G1897+G1900</f>
        <v>47931860</v>
      </c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  <c r="X1893"/>
      <c r="Y1893"/>
      <c r="Z1893"/>
      <c r="AA1893"/>
      <c r="AB1893"/>
      <c r="AC1893"/>
      <c r="AD1893"/>
      <c r="AE1893"/>
    </row>
    <row r="1894" spans="1:31" s="1" customFormat="1">
      <c r="A1894" s="4" t="s">
        <v>101</v>
      </c>
      <c r="B1894" s="118" t="s">
        <v>1057</v>
      </c>
      <c r="C1894" s="119" t="s">
        <v>568</v>
      </c>
      <c r="D1894" s="96" t="s">
        <v>707</v>
      </c>
      <c r="E1894" s="94" t="s">
        <v>411</v>
      </c>
      <c r="F1894" s="93" t="s">
        <v>114</v>
      </c>
      <c r="G1894" s="73">
        <f>G1895+G1896</f>
        <v>41034280</v>
      </c>
      <c r="H1894"/>
      <c r="I1894"/>
      <c r="J1894"/>
      <c r="K1894"/>
      <c r="L1894"/>
      <c r="M1894"/>
      <c r="N1894"/>
      <c r="O1894"/>
      <c r="P1894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</row>
    <row r="1895" spans="1:31" s="1" customFormat="1">
      <c r="A1895" s="4" t="s">
        <v>102</v>
      </c>
      <c r="B1895" s="118" t="s">
        <v>1057</v>
      </c>
      <c r="C1895" s="119" t="s">
        <v>568</v>
      </c>
      <c r="D1895" s="96" t="s">
        <v>707</v>
      </c>
      <c r="E1895" s="94" t="s">
        <v>411</v>
      </c>
      <c r="F1895" s="93" t="s">
        <v>115</v>
      </c>
      <c r="G1895" s="73">
        <v>31516340</v>
      </c>
      <c r="H1895"/>
      <c r="I1895"/>
      <c r="J1895"/>
      <c r="K1895"/>
      <c r="L1895"/>
      <c r="M1895"/>
      <c r="N1895"/>
      <c r="O1895"/>
      <c r="P189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</row>
    <row r="1896" spans="1:31" s="1" customFormat="1" ht="31.5">
      <c r="A1896" s="4" t="s">
        <v>103</v>
      </c>
      <c r="B1896" s="118" t="s">
        <v>1057</v>
      </c>
      <c r="C1896" s="119" t="s">
        <v>568</v>
      </c>
      <c r="D1896" s="96" t="s">
        <v>707</v>
      </c>
      <c r="E1896" s="94" t="s">
        <v>411</v>
      </c>
      <c r="F1896" s="93" t="s">
        <v>116</v>
      </c>
      <c r="G1896" s="73">
        <v>9517940</v>
      </c>
      <c r="H1896"/>
      <c r="I1896"/>
      <c r="J1896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</row>
    <row r="1897" spans="1:31" s="1" customFormat="1" ht="31.5">
      <c r="A1897" s="4" t="s">
        <v>69</v>
      </c>
      <c r="B1897" s="118" t="s">
        <v>1057</v>
      </c>
      <c r="C1897" s="119" t="s">
        <v>568</v>
      </c>
      <c r="D1897" s="96" t="s">
        <v>707</v>
      </c>
      <c r="E1897" s="94" t="s">
        <v>411</v>
      </c>
      <c r="F1897" s="93" t="s">
        <v>81</v>
      </c>
      <c r="G1897" s="73">
        <f>G1898+G1899</f>
        <v>6165380</v>
      </c>
      <c r="H1897"/>
      <c r="I1897"/>
      <c r="J189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</row>
    <row r="1898" spans="1:31" s="1" customFormat="1">
      <c r="A1898" s="4" t="s">
        <v>70</v>
      </c>
      <c r="B1898" s="118" t="s">
        <v>1057</v>
      </c>
      <c r="C1898" s="119" t="s">
        <v>568</v>
      </c>
      <c r="D1898" s="96" t="s">
        <v>707</v>
      </c>
      <c r="E1898" s="94" t="s">
        <v>411</v>
      </c>
      <c r="F1898" s="93" t="s">
        <v>82</v>
      </c>
      <c r="G1898" s="73">
        <v>4706440</v>
      </c>
      <c r="H1898"/>
      <c r="I1898"/>
      <c r="J1898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</row>
    <row r="1899" spans="1:31" s="1" customFormat="1">
      <c r="A1899" s="4" t="s">
        <v>344</v>
      </c>
      <c r="B1899" s="118" t="s">
        <v>1057</v>
      </c>
      <c r="C1899" s="119" t="s">
        <v>568</v>
      </c>
      <c r="D1899" s="96" t="s">
        <v>707</v>
      </c>
      <c r="E1899" s="94" t="s">
        <v>411</v>
      </c>
      <c r="F1899" s="93" t="s">
        <v>350</v>
      </c>
      <c r="G1899" s="73">
        <v>1458940</v>
      </c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  <c r="X1899"/>
      <c r="Y1899"/>
      <c r="Z1899"/>
      <c r="AA1899"/>
      <c r="AB1899"/>
      <c r="AC1899"/>
      <c r="AD1899"/>
      <c r="AE1899"/>
    </row>
    <row r="1900" spans="1:31" s="1" customFormat="1">
      <c r="A1900" s="4" t="s">
        <v>95</v>
      </c>
      <c r="B1900" s="118" t="s">
        <v>1057</v>
      </c>
      <c r="C1900" s="119" t="s">
        <v>568</v>
      </c>
      <c r="D1900" s="96" t="s">
        <v>707</v>
      </c>
      <c r="E1900" s="94" t="s">
        <v>411</v>
      </c>
      <c r="F1900" s="93" t="s">
        <v>110</v>
      </c>
      <c r="G1900" s="73">
        <f>G1901+G1902</f>
        <v>732200</v>
      </c>
      <c r="H1900"/>
      <c r="I1900"/>
      <c r="J1900"/>
      <c r="K1900"/>
      <c r="L1900"/>
      <c r="M1900"/>
      <c r="N1900"/>
      <c r="O1900"/>
      <c r="P1900"/>
      <c r="Q1900"/>
      <c r="R1900"/>
      <c r="S1900"/>
      <c r="T1900"/>
      <c r="U1900"/>
      <c r="V1900"/>
      <c r="W1900"/>
      <c r="X1900"/>
      <c r="Y1900"/>
      <c r="Z1900"/>
      <c r="AA1900"/>
      <c r="AB1900"/>
      <c r="AC1900"/>
      <c r="AD1900"/>
      <c r="AE1900"/>
    </row>
    <row r="1901" spans="1:31" s="1" customFormat="1">
      <c r="A1901" s="4" t="s">
        <v>127</v>
      </c>
      <c r="B1901" s="118" t="s">
        <v>1057</v>
      </c>
      <c r="C1901" s="119" t="s">
        <v>568</v>
      </c>
      <c r="D1901" s="96" t="s">
        <v>707</v>
      </c>
      <c r="E1901" s="94" t="s">
        <v>411</v>
      </c>
      <c r="F1901" s="93" t="s">
        <v>141</v>
      </c>
      <c r="G1901" s="73">
        <v>677860</v>
      </c>
      <c r="H1901"/>
      <c r="I1901"/>
      <c r="J1901"/>
      <c r="K1901"/>
      <c r="L1901"/>
      <c r="M1901"/>
      <c r="N1901"/>
      <c r="O1901"/>
      <c r="P1901"/>
      <c r="Q1901"/>
      <c r="R1901"/>
      <c r="S1901"/>
      <c r="T1901"/>
      <c r="U1901"/>
      <c r="V1901"/>
      <c r="W1901"/>
      <c r="X1901"/>
      <c r="Y1901"/>
      <c r="Z1901"/>
      <c r="AA1901"/>
      <c r="AB1901"/>
      <c r="AC1901"/>
      <c r="AD1901"/>
      <c r="AE1901"/>
    </row>
    <row r="1902" spans="1:31" s="1" customFormat="1">
      <c r="A1902" s="4" t="s">
        <v>96</v>
      </c>
      <c r="B1902" s="118" t="s">
        <v>1057</v>
      </c>
      <c r="C1902" s="119" t="s">
        <v>568</v>
      </c>
      <c r="D1902" s="96" t="s">
        <v>707</v>
      </c>
      <c r="E1902" s="94" t="s">
        <v>411</v>
      </c>
      <c r="F1902" s="93" t="s">
        <v>111</v>
      </c>
      <c r="G1902" s="73">
        <v>54340</v>
      </c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  <c r="X1902"/>
      <c r="Y1902"/>
      <c r="Z1902"/>
      <c r="AA1902"/>
      <c r="AB1902"/>
      <c r="AC1902"/>
      <c r="AD1902"/>
      <c r="AE1902"/>
    </row>
    <row r="1903" spans="1:31" s="1" customFormat="1" ht="31.5">
      <c r="A1903" s="4" t="s">
        <v>1058</v>
      </c>
      <c r="B1903" s="118" t="s">
        <v>1057</v>
      </c>
      <c r="C1903" s="119" t="s">
        <v>568</v>
      </c>
      <c r="D1903" s="96" t="s">
        <v>707</v>
      </c>
      <c r="E1903" s="94" t="s">
        <v>1066</v>
      </c>
      <c r="F1903" s="93" t="s">
        <v>72</v>
      </c>
      <c r="G1903" s="73">
        <f t="shared" ref="G1903:G1905" si="284">G1904</f>
        <v>620000</v>
      </c>
      <c r="H1903"/>
      <c r="I1903"/>
      <c r="J1903"/>
      <c r="K1903"/>
      <c r="L1903"/>
      <c r="M1903"/>
      <c r="N1903"/>
      <c r="O1903"/>
      <c r="P1903"/>
      <c r="Q1903"/>
      <c r="R1903"/>
      <c r="S1903"/>
      <c r="T1903"/>
      <c r="U1903"/>
      <c r="V1903"/>
      <c r="W1903"/>
      <c r="X1903"/>
      <c r="Y1903"/>
      <c r="Z1903"/>
      <c r="AA1903"/>
      <c r="AB1903"/>
      <c r="AC1903"/>
      <c r="AD1903"/>
      <c r="AE1903"/>
    </row>
    <row r="1904" spans="1:31" s="1" customFormat="1" ht="47.25">
      <c r="A1904" s="4" t="s">
        <v>1067</v>
      </c>
      <c r="B1904" s="118" t="s">
        <v>1057</v>
      </c>
      <c r="C1904" s="119" t="s">
        <v>568</v>
      </c>
      <c r="D1904" s="96" t="s">
        <v>707</v>
      </c>
      <c r="E1904" s="94" t="s">
        <v>1068</v>
      </c>
      <c r="F1904" s="93" t="s">
        <v>72</v>
      </c>
      <c r="G1904" s="73">
        <f t="shared" si="284"/>
        <v>620000</v>
      </c>
      <c r="H1904"/>
      <c r="I1904"/>
      <c r="J1904"/>
      <c r="K1904"/>
      <c r="L1904"/>
      <c r="M1904"/>
      <c r="N1904"/>
      <c r="O1904"/>
      <c r="P1904"/>
      <c r="Q1904"/>
      <c r="R1904"/>
      <c r="S1904"/>
      <c r="T1904"/>
      <c r="U1904"/>
      <c r="V1904"/>
      <c r="W1904"/>
      <c r="X1904"/>
      <c r="Y1904"/>
      <c r="Z1904"/>
      <c r="AA1904"/>
      <c r="AB1904"/>
      <c r="AC1904"/>
      <c r="AD1904"/>
      <c r="AE1904"/>
    </row>
    <row r="1905" spans="1:31" s="1" customFormat="1" ht="31.5">
      <c r="A1905" s="4" t="s">
        <v>69</v>
      </c>
      <c r="B1905" s="118" t="s">
        <v>1057</v>
      </c>
      <c r="C1905" s="119" t="s">
        <v>568</v>
      </c>
      <c r="D1905" s="96" t="s">
        <v>707</v>
      </c>
      <c r="E1905" s="94" t="s">
        <v>1068</v>
      </c>
      <c r="F1905" s="93" t="s">
        <v>81</v>
      </c>
      <c r="G1905" s="73">
        <f t="shared" si="284"/>
        <v>620000</v>
      </c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  <c r="X1905"/>
      <c r="Y1905"/>
      <c r="Z1905"/>
      <c r="AA1905"/>
      <c r="AB1905"/>
      <c r="AC1905"/>
      <c r="AD1905"/>
      <c r="AE1905"/>
    </row>
    <row r="1906" spans="1:31" s="1" customFormat="1">
      <c r="A1906" s="4" t="s">
        <v>70</v>
      </c>
      <c r="B1906" s="118" t="s">
        <v>1057</v>
      </c>
      <c r="C1906" s="119" t="s">
        <v>568</v>
      </c>
      <c r="D1906" s="96" t="s">
        <v>707</v>
      </c>
      <c r="E1906" s="94" t="s">
        <v>1068</v>
      </c>
      <c r="F1906" s="93" t="s">
        <v>82</v>
      </c>
      <c r="G1906" s="73">
        <v>620000</v>
      </c>
      <c r="H1906"/>
      <c r="I1906"/>
      <c r="J1906"/>
      <c r="K1906"/>
      <c r="L1906"/>
      <c r="M1906"/>
      <c r="N1906"/>
      <c r="O1906"/>
      <c r="P1906"/>
      <c r="Q1906"/>
      <c r="R1906"/>
      <c r="S1906"/>
      <c r="T1906"/>
      <c r="U1906"/>
      <c r="V1906"/>
      <c r="W1906"/>
      <c r="X1906"/>
      <c r="Y1906"/>
      <c r="Z1906"/>
      <c r="AA1906"/>
      <c r="AB1906"/>
      <c r="AC1906"/>
      <c r="AD1906"/>
      <c r="AE1906"/>
    </row>
    <row r="1907" spans="1:31" s="1" customFormat="1">
      <c r="A1907" s="4" t="s">
        <v>463</v>
      </c>
      <c r="B1907" s="118" t="s">
        <v>1057</v>
      </c>
      <c r="C1907" s="119" t="s">
        <v>568</v>
      </c>
      <c r="D1907" s="96" t="s">
        <v>707</v>
      </c>
      <c r="E1907" s="94" t="s">
        <v>470</v>
      </c>
      <c r="F1907" s="93" t="s">
        <v>72</v>
      </c>
      <c r="G1907" s="73">
        <f t="shared" ref="G1907:G1910" si="285">G1908</f>
        <v>535000</v>
      </c>
      <c r="H1907"/>
      <c r="I1907"/>
      <c r="J1907"/>
      <c r="K1907"/>
      <c r="L1907"/>
      <c r="M1907"/>
      <c r="N1907"/>
      <c r="O1907"/>
      <c r="P1907"/>
      <c r="Q1907"/>
      <c r="R1907"/>
      <c r="S1907"/>
      <c r="T1907"/>
      <c r="U1907"/>
      <c r="V1907"/>
      <c r="W1907"/>
      <c r="X1907"/>
      <c r="Y1907"/>
      <c r="Z1907"/>
      <c r="AA1907"/>
      <c r="AB1907"/>
      <c r="AC1907"/>
      <c r="AD1907"/>
      <c r="AE1907"/>
    </row>
    <row r="1908" spans="1:31" s="1" customFormat="1">
      <c r="A1908" s="4" t="s">
        <v>1069</v>
      </c>
      <c r="B1908" s="118" t="s">
        <v>1057</v>
      </c>
      <c r="C1908" s="119" t="s">
        <v>568</v>
      </c>
      <c r="D1908" s="96" t="s">
        <v>707</v>
      </c>
      <c r="E1908" s="94" t="s">
        <v>1070</v>
      </c>
      <c r="F1908" s="93" t="s">
        <v>72</v>
      </c>
      <c r="G1908" s="73">
        <f t="shared" si="285"/>
        <v>535000</v>
      </c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  <c r="X1908"/>
      <c r="Y1908"/>
      <c r="Z1908"/>
      <c r="AA1908"/>
      <c r="AB1908"/>
      <c r="AC1908"/>
      <c r="AD1908"/>
      <c r="AE1908"/>
    </row>
    <row r="1909" spans="1:31" s="1" customFormat="1">
      <c r="A1909" s="4" t="s">
        <v>1071</v>
      </c>
      <c r="B1909" s="118" t="s">
        <v>1057</v>
      </c>
      <c r="C1909" s="119" t="s">
        <v>568</v>
      </c>
      <c r="D1909" s="96" t="s">
        <v>707</v>
      </c>
      <c r="E1909" s="94" t="s">
        <v>1072</v>
      </c>
      <c r="F1909" s="93" t="s">
        <v>72</v>
      </c>
      <c r="G1909" s="73">
        <f t="shared" si="285"/>
        <v>535000</v>
      </c>
      <c r="H1909"/>
      <c r="I1909"/>
      <c r="J1909"/>
      <c r="K1909"/>
      <c r="L1909"/>
      <c r="M1909"/>
      <c r="N1909"/>
      <c r="O1909"/>
      <c r="P1909"/>
      <c r="Q1909"/>
      <c r="R1909"/>
      <c r="S1909"/>
      <c r="T1909"/>
      <c r="U1909"/>
      <c r="V1909"/>
      <c r="W1909"/>
      <c r="X1909"/>
      <c r="Y1909"/>
      <c r="Z1909"/>
      <c r="AA1909"/>
      <c r="AB1909"/>
      <c r="AC1909"/>
      <c r="AD1909"/>
      <c r="AE1909"/>
    </row>
    <row r="1910" spans="1:31" s="1" customFormat="1" ht="31.5">
      <c r="A1910" s="4" t="s">
        <v>69</v>
      </c>
      <c r="B1910" s="118" t="s">
        <v>1057</v>
      </c>
      <c r="C1910" s="119" t="s">
        <v>568</v>
      </c>
      <c r="D1910" s="96" t="s">
        <v>707</v>
      </c>
      <c r="E1910" s="94" t="s">
        <v>1072</v>
      </c>
      <c r="F1910" s="93" t="s">
        <v>81</v>
      </c>
      <c r="G1910" s="73">
        <f t="shared" si="285"/>
        <v>535000</v>
      </c>
      <c r="H1910"/>
      <c r="I1910"/>
      <c r="J1910"/>
      <c r="K1910"/>
      <c r="L1910"/>
      <c r="M1910"/>
      <c r="N1910"/>
      <c r="O1910"/>
      <c r="P1910"/>
      <c r="Q1910"/>
      <c r="R1910"/>
      <c r="S1910"/>
      <c r="T1910"/>
      <c r="U1910"/>
      <c r="V1910"/>
      <c r="W1910"/>
      <c r="X1910"/>
      <c r="Y1910"/>
      <c r="Z1910"/>
      <c r="AA1910"/>
      <c r="AB1910"/>
      <c r="AC1910"/>
      <c r="AD1910"/>
      <c r="AE1910"/>
    </row>
    <row r="1911" spans="1:31" s="1" customFormat="1">
      <c r="A1911" s="4" t="s">
        <v>70</v>
      </c>
      <c r="B1911" s="118" t="s">
        <v>1057</v>
      </c>
      <c r="C1911" s="119" t="s">
        <v>568</v>
      </c>
      <c r="D1911" s="96" t="s">
        <v>707</v>
      </c>
      <c r="E1911" s="94" t="s">
        <v>1072</v>
      </c>
      <c r="F1911" s="93" t="s">
        <v>82</v>
      </c>
      <c r="G1911" s="73">
        <v>535000</v>
      </c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  <c r="X1911"/>
      <c r="Y1911"/>
      <c r="Z1911"/>
      <c r="AA1911"/>
      <c r="AB1911"/>
      <c r="AC1911"/>
      <c r="AD1911"/>
      <c r="AE1911"/>
    </row>
    <row r="1912" spans="1:31" s="1" customFormat="1" ht="31.5">
      <c r="A1912" s="4" t="s">
        <v>404</v>
      </c>
      <c r="B1912" s="118" t="s">
        <v>1057</v>
      </c>
      <c r="C1912" s="119" t="s">
        <v>568</v>
      </c>
      <c r="D1912" s="96" t="s">
        <v>707</v>
      </c>
      <c r="E1912" s="94" t="s">
        <v>412</v>
      </c>
      <c r="F1912" s="93" t="s">
        <v>72</v>
      </c>
      <c r="G1912" s="73">
        <f>G1913+G1922+G1926+G1930</f>
        <v>52304280</v>
      </c>
      <c r="H1912"/>
      <c r="I1912"/>
      <c r="J1912"/>
      <c r="K1912"/>
      <c r="L1912"/>
      <c r="M1912"/>
      <c r="N1912"/>
      <c r="O1912"/>
      <c r="P1912"/>
      <c r="Q1912"/>
      <c r="R1912"/>
      <c r="S1912"/>
      <c r="T1912"/>
      <c r="U1912"/>
      <c r="V1912"/>
      <c r="W1912"/>
      <c r="X1912"/>
      <c r="Y1912"/>
      <c r="Z1912"/>
      <c r="AA1912"/>
      <c r="AB1912"/>
      <c r="AC1912"/>
      <c r="AD1912"/>
      <c r="AE1912"/>
    </row>
    <row r="1913" spans="1:31" s="89" customFormat="1" ht="47.25">
      <c r="A1913" s="4" t="s">
        <v>405</v>
      </c>
      <c r="B1913" s="118" t="s">
        <v>1057</v>
      </c>
      <c r="C1913" s="119" t="s">
        <v>568</v>
      </c>
      <c r="D1913" s="96" t="s">
        <v>707</v>
      </c>
      <c r="E1913" s="94" t="s">
        <v>413</v>
      </c>
      <c r="F1913" s="93" t="s">
        <v>72</v>
      </c>
      <c r="G1913" s="73">
        <f t="shared" ref="G1913" si="286">G1914</f>
        <v>41187068</v>
      </c>
      <c r="H1913"/>
      <c r="I1913"/>
      <c r="J1913"/>
      <c r="K1913"/>
      <c r="L1913"/>
      <c r="M1913"/>
      <c r="N1913"/>
      <c r="O1913"/>
      <c r="P1913"/>
      <c r="Q1913"/>
      <c r="R1913"/>
      <c r="S1913"/>
      <c r="T1913"/>
      <c r="U1913"/>
      <c r="V1913"/>
      <c r="W1913"/>
      <c r="X1913"/>
      <c r="Y1913"/>
      <c r="Z1913"/>
      <c r="AA1913"/>
      <c r="AB1913"/>
      <c r="AC1913"/>
      <c r="AD1913"/>
      <c r="AE1913"/>
    </row>
    <row r="1914" spans="1:31" s="1" customFormat="1">
      <c r="A1914" s="4" t="s">
        <v>100</v>
      </c>
      <c r="B1914" s="118" t="s">
        <v>1057</v>
      </c>
      <c r="C1914" s="119" t="s">
        <v>568</v>
      </c>
      <c r="D1914" s="96" t="s">
        <v>707</v>
      </c>
      <c r="E1914" s="94" t="s">
        <v>514</v>
      </c>
      <c r="F1914" s="93" t="s">
        <v>72</v>
      </c>
      <c r="G1914" s="73">
        <f>G1915+G1918+G1920</f>
        <v>41187068</v>
      </c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  <c r="X1914"/>
      <c r="Y1914"/>
      <c r="Z1914"/>
      <c r="AA1914"/>
      <c r="AB1914"/>
      <c r="AC1914"/>
      <c r="AD1914"/>
      <c r="AE1914"/>
    </row>
    <row r="1915" spans="1:31" s="1" customFormat="1">
      <c r="A1915" s="4" t="s">
        <v>101</v>
      </c>
      <c r="B1915" s="118" t="s">
        <v>1057</v>
      </c>
      <c r="C1915" s="119" t="s">
        <v>568</v>
      </c>
      <c r="D1915" s="96" t="s">
        <v>707</v>
      </c>
      <c r="E1915" s="94" t="s">
        <v>514</v>
      </c>
      <c r="F1915" s="93" t="s">
        <v>114</v>
      </c>
      <c r="G1915" s="73">
        <f>G1916+G1917</f>
        <v>39841908</v>
      </c>
      <c r="H1915"/>
      <c r="I1915"/>
      <c r="J1915"/>
      <c r="K1915"/>
      <c r="L1915"/>
      <c r="M1915"/>
      <c r="N1915"/>
      <c r="O1915"/>
      <c r="P1915"/>
      <c r="Q1915"/>
      <c r="R1915"/>
      <c r="S1915"/>
      <c r="T1915"/>
      <c r="U1915"/>
      <c r="V1915"/>
      <c r="W1915"/>
      <c r="X1915"/>
      <c r="Y1915"/>
      <c r="Z1915"/>
      <c r="AA1915"/>
      <c r="AB1915"/>
      <c r="AC1915"/>
      <c r="AD1915"/>
      <c r="AE1915"/>
    </row>
    <row r="1916" spans="1:31" s="1" customFormat="1">
      <c r="A1916" s="4" t="s">
        <v>102</v>
      </c>
      <c r="B1916" s="118" t="s">
        <v>1057</v>
      </c>
      <c r="C1916" s="119" t="s">
        <v>568</v>
      </c>
      <c r="D1916" s="96" t="s">
        <v>707</v>
      </c>
      <c r="E1916" s="94" t="s">
        <v>514</v>
      </c>
      <c r="F1916" s="93" t="s">
        <v>115</v>
      </c>
      <c r="G1916" s="73">
        <v>30600549</v>
      </c>
      <c r="H1916"/>
      <c r="I1916"/>
      <c r="J1916"/>
      <c r="K1916"/>
      <c r="L1916"/>
      <c r="M1916"/>
      <c r="N1916"/>
      <c r="O1916"/>
      <c r="P1916"/>
      <c r="Q1916"/>
      <c r="R1916"/>
      <c r="S1916"/>
      <c r="T1916"/>
      <c r="U1916"/>
      <c r="V1916"/>
      <c r="W1916"/>
      <c r="X1916"/>
      <c r="Y1916"/>
      <c r="Z1916"/>
      <c r="AA1916"/>
      <c r="AB1916"/>
      <c r="AC1916"/>
      <c r="AD1916"/>
      <c r="AE1916"/>
    </row>
    <row r="1917" spans="1:31" s="1" customFormat="1" ht="31.5">
      <c r="A1917" s="4" t="s">
        <v>103</v>
      </c>
      <c r="B1917" s="118" t="s">
        <v>1057</v>
      </c>
      <c r="C1917" s="119" t="s">
        <v>568</v>
      </c>
      <c r="D1917" s="96" t="s">
        <v>707</v>
      </c>
      <c r="E1917" s="94" t="s">
        <v>514</v>
      </c>
      <c r="F1917" s="93" t="s">
        <v>116</v>
      </c>
      <c r="G1917" s="73">
        <v>9241359</v>
      </c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  <c r="X1917"/>
      <c r="Y1917"/>
      <c r="Z1917"/>
      <c r="AA1917"/>
      <c r="AB1917"/>
      <c r="AC1917"/>
      <c r="AD1917"/>
      <c r="AE1917"/>
    </row>
    <row r="1918" spans="1:31" s="1" customFormat="1" ht="31.5">
      <c r="A1918" s="4" t="s">
        <v>69</v>
      </c>
      <c r="B1918" s="118" t="s">
        <v>1057</v>
      </c>
      <c r="C1918" s="119" t="s">
        <v>568</v>
      </c>
      <c r="D1918" s="96" t="s">
        <v>707</v>
      </c>
      <c r="E1918" s="94" t="s">
        <v>514</v>
      </c>
      <c r="F1918" s="93" t="s">
        <v>81</v>
      </c>
      <c r="G1918" s="73">
        <f t="shared" ref="G1918:G1924" si="287">G1919</f>
        <v>1341090</v>
      </c>
      <c r="H1918"/>
      <c r="I1918"/>
      <c r="J1918"/>
      <c r="K1918"/>
      <c r="L1918"/>
      <c r="M1918"/>
      <c r="N1918"/>
      <c r="O1918"/>
      <c r="P1918"/>
      <c r="Q1918"/>
      <c r="R1918"/>
      <c r="S1918"/>
      <c r="T1918"/>
      <c r="U1918"/>
      <c r="V1918"/>
      <c r="W1918"/>
      <c r="X1918"/>
      <c r="Y1918"/>
      <c r="Z1918"/>
      <c r="AA1918"/>
      <c r="AB1918"/>
      <c r="AC1918"/>
      <c r="AD1918"/>
      <c r="AE1918"/>
    </row>
    <row r="1919" spans="1:31" s="1" customFormat="1">
      <c r="A1919" s="4" t="s">
        <v>70</v>
      </c>
      <c r="B1919" s="118" t="s">
        <v>1057</v>
      </c>
      <c r="C1919" s="119" t="s">
        <v>568</v>
      </c>
      <c r="D1919" s="96" t="s">
        <v>707</v>
      </c>
      <c r="E1919" s="94" t="s">
        <v>514</v>
      </c>
      <c r="F1919" s="93" t="s">
        <v>82</v>
      </c>
      <c r="G1919" s="73">
        <v>1341090</v>
      </c>
      <c r="H1919"/>
      <c r="I1919"/>
      <c r="J1919"/>
      <c r="K1919"/>
      <c r="L1919"/>
      <c r="M1919"/>
      <c r="N1919"/>
      <c r="O1919"/>
      <c r="P1919"/>
      <c r="Q1919"/>
      <c r="R1919"/>
      <c r="S1919"/>
      <c r="T1919"/>
      <c r="U1919"/>
      <c r="V1919"/>
      <c r="W1919"/>
      <c r="X1919"/>
      <c r="Y1919"/>
      <c r="Z1919"/>
      <c r="AA1919"/>
      <c r="AB1919"/>
      <c r="AC1919"/>
      <c r="AD1919"/>
      <c r="AE1919"/>
    </row>
    <row r="1920" spans="1:31" s="1" customFormat="1">
      <c r="A1920" s="4" t="s">
        <v>95</v>
      </c>
      <c r="B1920" s="118" t="s">
        <v>1057</v>
      </c>
      <c r="C1920" s="119" t="s">
        <v>568</v>
      </c>
      <c r="D1920" s="96" t="s">
        <v>707</v>
      </c>
      <c r="E1920" s="94" t="s">
        <v>514</v>
      </c>
      <c r="F1920" s="93" t="s">
        <v>110</v>
      </c>
      <c r="G1920" s="73">
        <f t="shared" si="287"/>
        <v>4070</v>
      </c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  <c r="X1920"/>
      <c r="Y1920"/>
      <c r="Z1920"/>
      <c r="AA1920"/>
      <c r="AB1920"/>
      <c r="AC1920"/>
      <c r="AD1920"/>
      <c r="AE1920"/>
    </row>
    <row r="1921" spans="1:31" s="1" customFormat="1">
      <c r="A1921" s="4" t="s">
        <v>96</v>
      </c>
      <c r="B1921" s="118" t="s">
        <v>1057</v>
      </c>
      <c r="C1921" s="119" t="s">
        <v>568</v>
      </c>
      <c r="D1921" s="96" t="s">
        <v>707</v>
      </c>
      <c r="E1921" s="94" t="s">
        <v>514</v>
      </c>
      <c r="F1921" s="93" t="s">
        <v>111</v>
      </c>
      <c r="G1921" s="73">
        <v>4070</v>
      </c>
      <c r="H1921"/>
      <c r="I1921"/>
      <c r="J1921"/>
      <c r="K1921"/>
      <c r="L1921"/>
      <c r="M1921"/>
      <c r="N1921"/>
      <c r="O1921"/>
      <c r="P1921"/>
      <c r="Q1921"/>
      <c r="R1921"/>
      <c r="S1921"/>
      <c r="T1921"/>
      <c r="U1921"/>
      <c r="V1921"/>
      <c r="W1921"/>
      <c r="X1921"/>
      <c r="Y1921"/>
      <c r="Z1921"/>
      <c r="AA1921"/>
      <c r="AB1921"/>
      <c r="AC1921"/>
      <c r="AD1921"/>
      <c r="AE1921"/>
    </row>
    <row r="1922" spans="1:31" s="1" customFormat="1" ht="63">
      <c r="A1922" s="4" t="s">
        <v>556</v>
      </c>
      <c r="B1922" s="118" t="s">
        <v>1057</v>
      </c>
      <c r="C1922" s="119" t="s">
        <v>568</v>
      </c>
      <c r="D1922" s="96" t="s">
        <v>707</v>
      </c>
      <c r="E1922" s="94" t="s">
        <v>554</v>
      </c>
      <c r="F1922" s="93" t="s">
        <v>72</v>
      </c>
      <c r="G1922" s="73">
        <f t="shared" si="287"/>
        <v>3117560</v>
      </c>
      <c r="H1922"/>
      <c r="I1922"/>
      <c r="J1922"/>
      <c r="K1922"/>
      <c r="L1922"/>
      <c r="M1922"/>
      <c r="N1922"/>
      <c r="O1922"/>
      <c r="P1922"/>
      <c r="Q1922"/>
      <c r="R1922"/>
      <c r="S1922"/>
      <c r="T1922"/>
      <c r="U1922"/>
      <c r="V1922"/>
      <c r="W1922"/>
      <c r="X1922"/>
      <c r="Y1922"/>
      <c r="Z1922"/>
      <c r="AA1922"/>
      <c r="AB1922"/>
      <c r="AC1922"/>
      <c r="AD1922"/>
      <c r="AE1922"/>
    </row>
    <row r="1923" spans="1:31" s="1" customFormat="1" ht="47.25">
      <c r="A1923" s="4" t="s">
        <v>557</v>
      </c>
      <c r="B1923" s="118" t="s">
        <v>1057</v>
      </c>
      <c r="C1923" s="119" t="s">
        <v>568</v>
      </c>
      <c r="D1923" s="96" t="s">
        <v>707</v>
      </c>
      <c r="E1923" s="94" t="s">
        <v>555</v>
      </c>
      <c r="F1923" s="93" t="s">
        <v>72</v>
      </c>
      <c r="G1923" s="73">
        <f t="shared" si="287"/>
        <v>3117560</v>
      </c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  <c r="X1923"/>
      <c r="Y1923"/>
      <c r="Z1923"/>
      <c r="AA1923"/>
      <c r="AB1923"/>
      <c r="AC1923"/>
      <c r="AD1923"/>
      <c r="AE1923"/>
    </row>
    <row r="1924" spans="1:31" s="1" customFormat="1" ht="31.5">
      <c r="A1924" s="4" t="s">
        <v>69</v>
      </c>
      <c r="B1924" s="118" t="s">
        <v>1057</v>
      </c>
      <c r="C1924" s="119" t="s">
        <v>568</v>
      </c>
      <c r="D1924" s="96" t="s">
        <v>707</v>
      </c>
      <c r="E1924" s="94" t="s">
        <v>555</v>
      </c>
      <c r="F1924" s="93" t="s">
        <v>81</v>
      </c>
      <c r="G1924" s="73">
        <f t="shared" si="287"/>
        <v>3117560</v>
      </c>
      <c r="H1924"/>
      <c r="I1924"/>
      <c r="J1924"/>
      <c r="K1924"/>
      <c r="L1924"/>
      <c r="M1924"/>
      <c r="N1924"/>
      <c r="O1924"/>
      <c r="P1924"/>
      <c r="Q1924"/>
      <c r="R1924"/>
      <c r="S1924"/>
      <c r="T1924"/>
      <c r="U1924"/>
      <c r="V1924"/>
      <c r="W1924"/>
      <c r="X1924"/>
      <c r="Y1924"/>
      <c r="Z1924"/>
      <c r="AA1924"/>
      <c r="AB1924"/>
      <c r="AC1924"/>
      <c r="AD1924"/>
      <c r="AE1924"/>
    </row>
    <row r="1925" spans="1:31" s="1" customFormat="1">
      <c r="A1925" s="4" t="s">
        <v>70</v>
      </c>
      <c r="B1925" s="118" t="s">
        <v>1057</v>
      </c>
      <c r="C1925" s="119" t="s">
        <v>568</v>
      </c>
      <c r="D1925" s="96" t="s">
        <v>707</v>
      </c>
      <c r="E1925" s="94" t="s">
        <v>555</v>
      </c>
      <c r="F1925" s="93" t="s">
        <v>82</v>
      </c>
      <c r="G1925" s="73">
        <v>3117560</v>
      </c>
      <c r="H1925"/>
      <c r="I1925"/>
      <c r="J1925"/>
      <c r="K1925"/>
      <c r="L1925"/>
      <c r="M1925"/>
      <c r="N1925"/>
      <c r="O1925"/>
      <c r="P1925"/>
      <c r="Q1925"/>
      <c r="R1925"/>
      <c r="S1925"/>
      <c r="T1925"/>
      <c r="U1925"/>
      <c r="V1925"/>
      <c r="W1925"/>
      <c r="X1925"/>
      <c r="Y1925"/>
      <c r="Z1925"/>
      <c r="AA1925"/>
      <c r="AB1925"/>
      <c r="AC1925"/>
      <c r="AD1925"/>
      <c r="AE1925"/>
    </row>
    <row r="1926" spans="1:31" s="1" customFormat="1" ht="63">
      <c r="A1926" s="4" t="s">
        <v>510</v>
      </c>
      <c r="B1926" s="118" t="s">
        <v>1057</v>
      </c>
      <c r="C1926" s="119" t="s">
        <v>568</v>
      </c>
      <c r="D1926" s="96" t="s">
        <v>707</v>
      </c>
      <c r="E1926" s="94" t="s">
        <v>515</v>
      </c>
      <c r="F1926" s="93" t="s">
        <v>72</v>
      </c>
      <c r="G1926" s="73">
        <f t="shared" ref="G1926:G1928" si="288">G1927</f>
        <v>6431374</v>
      </c>
      <c r="H1926"/>
      <c r="I1926"/>
      <c r="J1926"/>
      <c r="K1926"/>
      <c r="L1926"/>
      <c r="M1926"/>
      <c r="N1926"/>
      <c r="O1926"/>
      <c r="P1926"/>
      <c r="Q1926"/>
      <c r="R1926"/>
      <c r="S1926"/>
      <c r="T1926"/>
      <c r="U1926"/>
      <c r="V1926"/>
      <c r="W1926"/>
      <c r="X1926"/>
      <c r="Y1926"/>
      <c r="Z1926"/>
      <c r="AA1926"/>
      <c r="AB1926"/>
      <c r="AC1926"/>
      <c r="AD1926"/>
      <c r="AE1926"/>
    </row>
    <row r="1927" spans="1:31" s="1" customFormat="1" ht="31.5">
      <c r="A1927" s="4" t="s">
        <v>511</v>
      </c>
      <c r="B1927" s="118" t="s">
        <v>1057</v>
      </c>
      <c r="C1927" s="119" t="s">
        <v>568</v>
      </c>
      <c r="D1927" s="96" t="s">
        <v>707</v>
      </c>
      <c r="E1927" s="94" t="s">
        <v>516</v>
      </c>
      <c r="F1927" s="93" t="s">
        <v>72</v>
      </c>
      <c r="G1927" s="73">
        <f t="shared" si="288"/>
        <v>6431374</v>
      </c>
      <c r="H1927"/>
      <c r="I1927"/>
      <c r="J1927"/>
      <c r="K1927"/>
      <c r="L1927"/>
      <c r="M1927"/>
      <c r="N1927"/>
      <c r="O1927"/>
      <c r="P1927"/>
      <c r="Q1927"/>
      <c r="R1927"/>
      <c r="S1927"/>
      <c r="T1927"/>
      <c r="U1927"/>
      <c r="V1927"/>
      <c r="W1927"/>
      <c r="X1927"/>
      <c r="Y1927"/>
      <c r="Z1927"/>
      <c r="AA1927"/>
      <c r="AB1927"/>
      <c r="AC1927"/>
      <c r="AD1927"/>
      <c r="AE1927"/>
    </row>
    <row r="1928" spans="1:31" s="1" customFormat="1" ht="31.5">
      <c r="A1928" s="4" t="s">
        <v>69</v>
      </c>
      <c r="B1928" s="118" t="s">
        <v>1057</v>
      </c>
      <c r="C1928" s="119" t="s">
        <v>568</v>
      </c>
      <c r="D1928" s="96" t="s">
        <v>707</v>
      </c>
      <c r="E1928" s="94" t="s">
        <v>516</v>
      </c>
      <c r="F1928" s="93" t="s">
        <v>81</v>
      </c>
      <c r="G1928" s="73">
        <f t="shared" si="288"/>
        <v>6431374</v>
      </c>
      <c r="H1928"/>
      <c r="I1928"/>
      <c r="J1928"/>
      <c r="K1928"/>
      <c r="L1928"/>
      <c r="M1928"/>
      <c r="N1928"/>
      <c r="O1928"/>
      <c r="P1928"/>
      <c r="Q1928"/>
      <c r="R1928"/>
      <c r="S1928"/>
      <c r="T1928"/>
      <c r="U1928"/>
      <c r="V1928"/>
      <c r="W1928"/>
      <c r="X1928"/>
      <c r="Y1928"/>
      <c r="Z1928"/>
      <c r="AA1928"/>
      <c r="AB1928"/>
      <c r="AC1928"/>
      <c r="AD1928"/>
      <c r="AE1928"/>
    </row>
    <row r="1929" spans="1:31" s="1" customFormat="1">
      <c r="A1929" s="4" t="s">
        <v>70</v>
      </c>
      <c r="B1929" s="118" t="s">
        <v>1057</v>
      </c>
      <c r="C1929" s="119" t="s">
        <v>568</v>
      </c>
      <c r="D1929" s="96" t="s">
        <v>707</v>
      </c>
      <c r="E1929" s="94" t="s">
        <v>516</v>
      </c>
      <c r="F1929" s="93" t="s">
        <v>82</v>
      </c>
      <c r="G1929" s="73">
        <v>6431374</v>
      </c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  <c r="X1929"/>
      <c r="Y1929"/>
      <c r="Z1929"/>
      <c r="AA1929"/>
      <c r="AB1929"/>
      <c r="AC1929"/>
      <c r="AD1929"/>
      <c r="AE1929"/>
    </row>
    <row r="1930" spans="1:31" s="1" customFormat="1" ht="47.25">
      <c r="A1930" s="4" t="s">
        <v>512</v>
      </c>
      <c r="B1930" s="118" t="s">
        <v>1057</v>
      </c>
      <c r="C1930" s="119" t="s">
        <v>568</v>
      </c>
      <c r="D1930" s="96" t="s">
        <v>707</v>
      </c>
      <c r="E1930" s="94" t="s">
        <v>517</v>
      </c>
      <c r="F1930" s="93" t="s">
        <v>72</v>
      </c>
      <c r="G1930" s="73">
        <f t="shared" ref="G1930:G1931" si="289">G1931</f>
        <v>1568278</v>
      </c>
      <c r="H1930"/>
      <c r="I1930"/>
      <c r="J1930"/>
      <c r="K1930"/>
      <c r="L1930"/>
      <c r="M1930"/>
      <c r="N1930"/>
      <c r="O1930"/>
      <c r="P1930"/>
      <c r="Q1930"/>
      <c r="R1930"/>
      <c r="S1930"/>
      <c r="T1930"/>
      <c r="U1930"/>
      <c r="V1930"/>
      <c r="W1930"/>
      <c r="X1930"/>
      <c r="Y1930"/>
      <c r="Z1930"/>
      <c r="AA1930"/>
      <c r="AB1930"/>
      <c r="AC1930"/>
      <c r="AD1930"/>
      <c r="AE1930"/>
    </row>
    <row r="1931" spans="1:31" s="1" customFormat="1" ht="31.5">
      <c r="A1931" s="4" t="s">
        <v>511</v>
      </c>
      <c r="B1931" s="118" t="s">
        <v>1057</v>
      </c>
      <c r="C1931" s="119" t="s">
        <v>568</v>
      </c>
      <c r="D1931" s="96" t="s">
        <v>707</v>
      </c>
      <c r="E1931" s="94" t="s">
        <v>518</v>
      </c>
      <c r="F1931" s="93" t="s">
        <v>72</v>
      </c>
      <c r="G1931" s="73">
        <f t="shared" si="289"/>
        <v>1568278</v>
      </c>
      <c r="H1931"/>
      <c r="I1931"/>
      <c r="J1931"/>
      <c r="K1931"/>
      <c r="L1931"/>
      <c r="M1931"/>
      <c r="N1931"/>
      <c r="O1931"/>
      <c r="P1931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</row>
    <row r="1932" spans="1:31" s="1" customFormat="1" ht="31.5">
      <c r="A1932" s="4" t="s">
        <v>69</v>
      </c>
      <c r="B1932" s="118" t="s">
        <v>1057</v>
      </c>
      <c r="C1932" s="119" t="s">
        <v>568</v>
      </c>
      <c r="D1932" s="96" t="s">
        <v>707</v>
      </c>
      <c r="E1932" s="94" t="s">
        <v>518</v>
      </c>
      <c r="F1932" s="93" t="s">
        <v>81</v>
      </c>
      <c r="G1932" s="73">
        <f>G1933+G1934</f>
        <v>1568278</v>
      </c>
      <c r="H1932"/>
      <c r="I1932"/>
      <c r="J1932"/>
      <c r="K1932"/>
      <c r="L1932"/>
      <c r="M1932"/>
      <c r="N1932"/>
      <c r="O1932"/>
      <c r="P1932"/>
      <c r="Q1932"/>
      <c r="R1932"/>
      <c r="S1932"/>
      <c r="T1932"/>
      <c r="U1932"/>
      <c r="V1932"/>
      <c r="W1932"/>
      <c r="X1932"/>
      <c r="Y1932"/>
      <c r="Z1932"/>
      <c r="AA1932"/>
      <c r="AB1932"/>
      <c r="AC1932"/>
      <c r="AD1932"/>
      <c r="AE1932"/>
    </row>
    <row r="1933" spans="1:31" s="1" customFormat="1">
      <c r="A1933" s="4" t="s">
        <v>70</v>
      </c>
      <c r="B1933" s="118" t="s">
        <v>1057</v>
      </c>
      <c r="C1933" s="119" t="s">
        <v>568</v>
      </c>
      <c r="D1933" s="96" t="s">
        <v>707</v>
      </c>
      <c r="E1933" s="94" t="s">
        <v>518</v>
      </c>
      <c r="F1933" s="93" t="s">
        <v>82</v>
      </c>
      <c r="G1933" s="73">
        <v>1554128</v>
      </c>
      <c r="H1933"/>
      <c r="I1933"/>
      <c r="J1933"/>
      <c r="K1933"/>
      <c r="L1933"/>
      <c r="M1933"/>
      <c r="N1933"/>
      <c r="O1933"/>
      <c r="P1933"/>
      <c r="Q1933"/>
      <c r="R1933"/>
      <c r="S1933"/>
      <c r="T1933"/>
      <c r="U1933"/>
      <c r="V1933"/>
      <c r="W1933"/>
      <c r="X1933"/>
      <c r="Y1933"/>
      <c r="Z1933"/>
      <c r="AA1933"/>
      <c r="AB1933"/>
      <c r="AC1933"/>
      <c r="AD1933"/>
      <c r="AE1933"/>
    </row>
    <row r="1934" spans="1:31" s="1" customFormat="1">
      <c r="A1934" s="4" t="s">
        <v>344</v>
      </c>
      <c r="B1934" s="118" t="s">
        <v>1057</v>
      </c>
      <c r="C1934" s="119" t="s">
        <v>568</v>
      </c>
      <c r="D1934" s="96" t="s">
        <v>707</v>
      </c>
      <c r="E1934" s="94" t="s">
        <v>518</v>
      </c>
      <c r="F1934" s="93" t="s">
        <v>350</v>
      </c>
      <c r="G1934" s="73">
        <v>14150</v>
      </c>
      <c r="H1934"/>
      <c r="I1934"/>
      <c r="J1934"/>
      <c r="K1934"/>
      <c r="L1934"/>
      <c r="M1934"/>
      <c r="N1934"/>
      <c r="O1934"/>
      <c r="P1934"/>
      <c r="Q1934"/>
      <c r="R1934"/>
      <c r="S1934"/>
      <c r="T1934"/>
      <c r="U1934"/>
      <c r="V1934"/>
      <c r="W1934"/>
      <c r="X1934"/>
      <c r="Y1934"/>
      <c r="Z1934"/>
      <c r="AA1934"/>
      <c r="AB1934"/>
      <c r="AC1934"/>
      <c r="AD1934"/>
      <c r="AE1934"/>
    </row>
    <row r="1935" spans="1:31" s="1" customFormat="1" ht="31.5">
      <c r="A1935" s="4" t="s">
        <v>406</v>
      </c>
      <c r="B1935" s="118" t="s">
        <v>1057</v>
      </c>
      <c r="C1935" s="119" t="s">
        <v>568</v>
      </c>
      <c r="D1935" s="96" t="s">
        <v>707</v>
      </c>
      <c r="E1935" s="94" t="s">
        <v>414</v>
      </c>
      <c r="F1935" s="93" t="s">
        <v>72</v>
      </c>
      <c r="G1935" s="73">
        <f>G1936</f>
        <v>19128750</v>
      </c>
      <c r="H1935"/>
      <c r="I1935"/>
      <c r="J1935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  <c r="X1935"/>
      <c r="Y1935"/>
      <c r="Z1935"/>
      <c r="AA1935"/>
      <c r="AB1935"/>
      <c r="AC1935"/>
      <c r="AD1935"/>
      <c r="AE1935"/>
    </row>
    <row r="1936" spans="1:31" s="1" customFormat="1" ht="31.5">
      <c r="A1936" s="4" t="s">
        <v>407</v>
      </c>
      <c r="B1936" s="118" t="s">
        <v>1057</v>
      </c>
      <c r="C1936" s="119" t="s">
        <v>568</v>
      </c>
      <c r="D1936" s="96" t="s">
        <v>707</v>
      </c>
      <c r="E1936" s="94" t="s">
        <v>415</v>
      </c>
      <c r="F1936" s="93" t="s">
        <v>72</v>
      </c>
      <c r="G1936" s="73">
        <f>G1937+G1943</f>
        <v>19128750</v>
      </c>
      <c r="H1936"/>
      <c r="I1936"/>
      <c r="J1936"/>
      <c r="K1936"/>
      <c r="L1936"/>
      <c r="M1936"/>
      <c r="N1936"/>
      <c r="O1936"/>
      <c r="P1936"/>
      <c r="Q1936"/>
      <c r="R1936"/>
      <c r="S1936"/>
      <c r="T1936"/>
      <c r="U1936"/>
      <c r="V1936"/>
      <c r="W1936"/>
      <c r="X1936"/>
      <c r="Y1936"/>
      <c r="Z1936"/>
      <c r="AA1936"/>
      <c r="AB1936"/>
      <c r="AC1936"/>
      <c r="AD1936"/>
      <c r="AE1936"/>
    </row>
    <row r="1937" spans="1:31" s="1" customFormat="1">
      <c r="A1937" s="4" t="s">
        <v>79</v>
      </c>
      <c r="B1937" s="118" t="s">
        <v>1057</v>
      </c>
      <c r="C1937" s="119" t="s">
        <v>568</v>
      </c>
      <c r="D1937" s="96" t="s">
        <v>707</v>
      </c>
      <c r="E1937" s="94" t="s">
        <v>416</v>
      </c>
      <c r="F1937" s="93" t="s">
        <v>72</v>
      </c>
      <c r="G1937" s="73">
        <f>G1938+G1941</f>
        <v>1572550</v>
      </c>
      <c r="H1937"/>
      <c r="I1937"/>
      <c r="J1937"/>
      <c r="K1937"/>
      <c r="L1937"/>
      <c r="M1937"/>
      <c r="N1937"/>
      <c r="O1937"/>
      <c r="P1937"/>
      <c r="Q1937"/>
      <c r="R1937"/>
      <c r="S1937"/>
      <c r="T1937"/>
      <c r="U1937"/>
      <c r="V1937"/>
      <c r="W1937"/>
      <c r="X1937"/>
      <c r="Y1937"/>
      <c r="Z1937"/>
      <c r="AA1937"/>
      <c r="AB1937"/>
      <c r="AC1937"/>
      <c r="AD1937"/>
      <c r="AE1937"/>
    </row>
    <row r="1938" spans="1:31" s="1" customFormat="1">
      <c r="A1938" s="4" t="s">
        <v>84</v>
      </c>
      <c r="B1938" s="118" t="s">
        <v>1057</v>
      </c>
      <c r="C1938" s="119" t="s">
        <v>568</v>
      </c>
      <c r="D1938" s="96" t="s">
        <v>707</v>
      </c>
      <c r="E1938" s="94" t="s">
        <v>416</v>
      </c>
      <c r="F1938" s="93" t="s">
        <v>85</v>
      </c>
      <c r="G1938" s="73">
        <f>G1939+G1940</f>
        <v>387250</v>
      </c>
      <c r="H1938"/>
      <c r="I1938"/>
      <c r="J1938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  <c r="X1938"/>
      <c r="Y1938"/>
      <c r="Z1938"/>
      <c r="AA1938"/>
      <c r="AB1938"/>
      <c r="AC1938"/>
      <c r="AD1938"/>
      <c r="AE1938"/>
    </row>
    <row r="1939" spans="1:31" s="1" customFormat="1" ht="31.5">
      <c r="A1939" s="4" t="s">
        <v>90</v>
      </c>
      <c r="B1939" s="118" t="s">
        <v>1057</v>
      </c>
      <c r="C1939" s="119" t="s">
        <v>568</v>
      </c>
      <c r="D1939" s="96" t="s">
        <v>707</v>
      </c>
      <c r="E1939" s="94" t="s">
        <v>416</v>
      </c>
      <c r="F1939" s="93" t="s">
        <v>91</v>
      </c>
      <c r="G1939" s="73">
        <v>303080</v>
      </c>
      <c r="H1939"/>
      <c r="I1939"/>
      <c r="J1939"/>
      <c r="K1939"/>
      <c r="L1939"/>
      <c r="M1939"/>
      <c r="N1939"/>
      <c r="O1939"/>
      <c r="P1939"/>
      <c r="Q1939"/>
      <c r="R1939"/>
      <c r="S1939"/>
      <c r="T1939"/>
      <c r="U1939"/>
      <c r="V1939"/>
      <c r="W1939"/>
      <c r="X1939"/>
      <c r="Y1939"/>
      <c r="Z1939"/>
      <c r="AA1939"/>
      <c r="AB1939"/>
      <c r="AC1939"/>
      <c r="AD1939"/>
      <c r="AE1939"/>
    </row>
    <row r="1940" spans="1:31" s="1" customFormat="1" ht="31.5">
      <c r="A1940" s="4" t="s">
        <v>88</v>
      </c>
      <c r="B1940" s="118" t="s">
        <v>1057</v>
      </c>
      <c r="C1940" s="119" t="s">
        <v>568</v>
      </c>
      <c r="D1940" s="96" t="s">
        <v>707</v>
      </c>
      <c r="E1940" s="94" t="s">
        <v>416</v>
      </c>
      <c r="F1940" s="93" t="s">
        <v>89</v>
      </c>
      <c r="G1940" s="73">
        <v>84170</v>
      </c>
      <c r="H1940"/>
      <c r="I1940"/>
      <c r="J1940"/>
      <c r="K1940"/>
      <c r="L1940"/>
      <c r="M1940"/>
      <c r="N1940"/>
      <c r="O1940"/>
      <c r="P1940"/>
      <c r="Q1940"/>
      <c r="R1940"/>
      <c r="S1940"/>
      <c r="T1940"/>
      <c r="U1940"/>
      <c r="V1940"/>
      <c r="W1940"/>
      <c r="X1940"/>
      <c r="Y1940"/>
      <c r="Z1940"/>
      <c r="AA1940"/>
      <c r="AB1940"/>
      <c r="AC1940"/>
      <c r="AD1940"/>
      <c r="AE1940"/>
    </row>
    <row r="1941" spans="1:31" s="1" customFormat="1" ht="31.5">
      <c r="A1941" s="4" t="s">
        <v>69</v>
      </c>
      <c r="B1941" s="118" t="s">
        <v>1057</v>
      </c>
      <c r="C1941" s="119" t="s">
        <v>568</v>
      </c>
      <c r="D1941" s="96" t="s">
        <v>707</v>
      </c>
      <c r="E1941" s="94" t="s">
        <v>416</v>
      </c>
      <c r="F1941" s="93" t="s">
        <v>81</v>
      </c>
      <c r="G1941" s="73">
        <f>G1942</f>
        <v>1185300</v>
      </c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</row>
    <row r="1942" spans="1:31" s="1" customFormat="1">
      <c r="A1942" s="4" t="s">
        <v>70</v>
      </c>
      <c r="B1942" s="118" t="s">
        <v>1057</v>
      </c>
      <c r="C1942" s="119" t="s">
        <v>568</v>
      </c>
      <c r="D1942" s="96" t="s">
        <v>707</v>
      </c>
      <c r="E1942" s="94" t="s">
        <v>416</v>
      </c>
      <c r="F1942" s="93" t="s">
        <v>82</v>
      </c>
      <c r="G1942" s="73">
        <v>1185300</v>
      </c>
      <c r="H1942"/>
      <c r="I1942"/>
      <c r="J1942"/>
      <c r="K1942"/>
      <c r="L1942"/>
      <c r="M1942"/>
      <c r="N1942"/>
      <c r="O1942"/>
      <c r="P1942"/>
      <c r="Q1942"/>
      <c r="R1942"/>
      <c r="S1942"/>
      <c r="T1942"/>
      <c r="U1942"/>
      <c r="V1942"/>
      <c r="W1942"/>
      <c r="X1942"/>
      <c r="Y1942"/>
      <c r="Z1942"/>
      <c r="AA1942"/>
      <c r="AB1942"/>
      <c r="AC1942"/>
      <c r="AD1942"/>
      <c r="AE1942"/>
    </row>
    <row r="1943" spans="1:31" s="1" customFormat="1" ht="31.5">
      <c r="A1943" s="4" t="s">
        <v>83</v>
      </c>
      <c r="B1943" s="118" t="s">
        <v>1057</v>
      </c>
      <c r="C1943" s="119" t="s">
        <v>568</v>
      </c>
      <c r="D1943" s="96" t="s">
        <v>707</v>
      </c>
      <c r="E1943" s="94" t="s">
        <v>1073</v>
      </c>
      <c r="F1943" s="93" t="s">
        <v>72</v>
      </c>
      <c r="G1943" s="73">
        <f>G1944</f>
        <v>17556200</v>
      </c>
      <c r="H1943"/>
      <c r="I1943"/>
      <c r="J1943"/>
      <c r="K1943"/>
      <c r="L1943"/>
      <c r="M1943"/>
      <c r="N1943"/>
      <c r="O1943"/>
      <c r="P1943"/>
      <c r="Q1943"/>
      <c r="R1943"/>
      <c r="S1943"/>
      <c r="T1943"/>
      <c r="U1943"/>
      <c r="V1943"/>
      <c r="W1943"/>
      <c r="X1943"/>
      <c r="Y1943"/>
      <c r="Z1943"/>
      <c r="AA1943"/>
      <c r="AB1943"/>
      <c r="AC1943"/>
      <c r="AD1943"/>
      <c r="AE1943"/>
    </row>
    <row r="1944" spans="1:31" s="1" customFormat="1">
      <c r="A1944" s="4" t="s">
        <v>84</v>
      </c>
      <c r="B1944" s="118" t="s">
        <v>1057</v>
      </c>
      <c r="C1944" s="119" t="s">
        <v>568</v>
      </c>
      <c r="D1944" s="96" t="s">
        <v>707</v>
      </c>
      <c r="E1944" s="94" t="s">
        <v>1073</v>
      </c>
      <c r="F1944" s="93" t="s">
        <v>85</v>
      </c>
      <c r="G1944" s="73">
        <f>G1945+G1946</f>
        <v>17556200</v>
      </c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</row>
    <row r="1945" spans="1:31" s="1" customFormat="1">
      <c r="A1945" s="4" t="s">
        <v>86</v>
      </c>
      <c r="B1945" s="118" t="s">
        <v>1057</v>
      </c>
      <c r="C1945" s="119" t="s">
        <v>568</v>
      </c>
      <c r="D1945" s="96" t="s">
        <v>707</v>
      </c>
      <c r="E1945" s="94" t="s">
        <v>1073</v>
      </c>
      <c r="F1945" s="93" t="s">
        <v>87</v>
      </c>
      <c r="G1945" s="73">
        <v>13484020</v>
      </c>
      <c r="H1945"/>
      <c r="I1945"/>
      <c r="J1945"/>
      <c r="K1945"/>
      <c r="L1945"/>
      <c r="M1945"/>
      <c r="N1945"/>
      <c r="O1945"/>
      <c r="P1945"/>
      <c r="Q1945"/>
      <c r="R1945"/>
      <c r="S1945"/>
      <c r="T1945"/>
      <c r="U1945"/>
      <c r="V1945"/>
      <c r="W1945"/>
      <c r="X1945"/>
      <c r="Y1945"/>
      <c r="Z1945"/>
      <c r="AA1945"/>
      <c r="AB1945"/>
      <c r="AC1945"/>
      <c r="AD1945"/>
      <c r="AE1945"/>
    </row>
    <row r="1946" spans="1:31" s="1" customFormat="1" ht="31.5">
      <c r="A1946" s="4" t="s">
        <v>88</v>
      </c>
      <c r="B1946" s="118" t="s">
        <v>1057</v>
      </c>
      <c r="C1946" s="119" t="s">
        <v>568</v>
      </c>
      <c r="D1946" s="96" t="s">
        <v>707</v>
      </c>
      <c r="E1946" s="94" t="s">
        <v>1073</v>
      </c>
      <c r="F1946" s="93" t="s">
        <v>89</v>
      </c>
      <c r="G1946" s="73">
        <v>4072180</v>
      </c>
      <c r="H1946"/>
      <c r="I1946"/>
      <c r="J1946"/>
      <c r="K1946"/>
      <c r="L1946"/>
      <c r="M1946"/>
      <c r="N1946"/>
      <c r="O1946"/>
      <c r="P1946"/>
      <c r="Q1946"/>
      <c r="R1946"/>
      <c r="S1946"/>
      <c r="T1946"/>
      <c r="U1946"/>
      <c r="V1946"/>
      <c r="W1946"/>
      <c r="X1946"/>
      <c r="Y1946"/>
      <c r="Z1946"/>
      <c r="AA1946"/>
      <c r="AB1946"/>
      <c r="AC1946"/>
      <c r="AD1946"/>
      <c r="AE1946"/>
    </row>
    <row r="1947" spans="1:31" s="1" customFormat="1">
      <c r="A1947" s="107" t="s">
        <v>1083</v>
      </c>
      <c r="B1947" s="108" t="s">
        <v>1057</v>
      </c>
      <c r="C1947" s="109" t="s">
        <v>707</v>
      </c>
      <c r="D1947" s="110" t="s">
        <v>566</v>
      </c>
      <c r="E1947" s="111" t="s">
        <v>3</v>
      </c>
      <c r="F1947" s="111" t="s">
        <v>72</v>
      </c>
      <c r="G1947" s="112">
        <f t="shared" ref="G1947:G1952" si="290">G1948</f>
        <v>44900</v>
      </c>
      <c r="H1947"/>
      <c r="I1947"/>
      <c r="J194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  <c r="X1947"/>
      <c r="Y1947"/>
      <c r="Z1947"/>
      <c r="AA1947"/>
      <c r="AB1947"/>
      <c r="AC1947"/>
      <c r="AD1947"/>
      <c r="AE1947"/>
    </row>
    <row r="1948" spans="1:31" s="1" customFormat="1">
      <c r="A1948" s="3" t="s">
        <v>254</v>
      </c>
      <c r="B1948" s="113" t="s">
        <v>1057</v>
      </c>
      <c r="C1948" s="114" t="s">
        <v>707</v>
      </c>
      <c r="D1948" s="115" t="s">
        <v>568</v>
      </c>
      <c r="E1948" s="116" t="s">
        <v>3</v>
      </c>
      <c r="F1948" s="116" t="s">
        <v>72</v>
      </c>
      <c r="G1948" s="117">
        <f t="shared" si="290"/>
        <v>44900</v>
      </c>
      <c r="H1948"/>
      <c r="I1948"/>
      <c r="J1948"/>
      <c r="K1948"/>
      <c r="L1948"/>
      <c r="M1948"/>
      <c r="N1948"/>
      <c r="O1948"/>
      <c r="P1948"/>
      <c r="Q1948"/>
      <c r="R1948"/>
      <c r="S1948"/>
      <c r="T1948"/>
      <c r="U1948"/>
      <c r="V1948"/>
      <c r="W1948"/>
      <c r="X1948"/>
      <c r="Y1948"/>
      <c r="Z1948"/>
      <c r="AA1948"/>
      <c r="AB1948"/>
      <c r="AC1948"/>
      <c r="AD1948"/>
      <c r="AE1948"/>
    </row>
    <row r="1949" spans="1:31" s="1" customFormat="1">
      <c r="A1949" s="173" t="s">
        <v>1084</v>
      </c>
      <c r="B1949" s="118" t="s">
        <v>1057</v>
      </c>
      <c r="C1949" s="119" t="s">
        <v>707</v>
      </c>
      <c r="D1949" s="96" t="s">
        <v>568</v>
      </c>
      <c r="E1949" s="175" t="s">
        <v>274</v>
      </c>
      <c r="F1949" s="93" t="s">
        <v>72</v>
      </c>
      <c r="G1949" s="73">
        <f t="shared" si="290"/>
        <v>44900</v>
      </c>
      <c r="H1949"/>
      <c r="I1949"/>
      <c r="J1949"/>
      <c r="K1949"/>
      <c r="L1949"/>
      <c r="M1949"/>
      <c r="N1949"/>
      <c r="O1949"/>
      <c r="P1949"/>
      <c r="Q1949"/>
      <c r="R1949"/>
      <c r="S1949"/>
      <c r="T1949"/>
      <c r="U1949"/>
      <c r="V1949"/>
      <c r="W1949"/>
      <c r="X1949"/>
      <c r="Y1949"/>
      <c r="Z1949"/>
      <c r="AA1949"/>
      <c r="AB1949"/>
      <c r="AC1949"/>
      <c r="AD1949"/>
      <c r="AE1949"/>
    </row>
    <row r="1950" spans="1:31" s="1" customFormat="1" ht="31.5">
      <c r="A1950" s="173" t="s">
        <v>1085</v>
      </c>
      <c r="B1950" s="118" t="s">
        <v>1057</v>
      </c>
      <c r="C1950" s="119" t="s">
        <v>707</v>
      </c>
      <c r="D1950" s="96" t="s">
        <v>568</v>
      </c>
      <c r="E1950" s="175" t="s">
        <v>275</v>
      </c>
      <c r="F1950" s="93" t="s">
        <v>72</v>
      </c>
      <c r="G1950" s="73">
        <f t="shared" si="290"/>
        <v>44900</v>
      </c>
      <c r="H1950"/>
      <c r="I1950"/>
      <c r="J1950"/>
      <c r="K1950"/>
      <c r="L1950"/>
      <c r="M1950"/>
      <c r="N1950"/>
      <c r="O1950"/>
      <c r="P1950"/>
      <c r="Q1950"/>
      <c r="R1950"/>
      <c r="S1950"/>
      <c r="T1950"/>
      <c r="U1950"/>
      <c r="V1950"/>
      <c r="W1950"/>
      <c r="X1950"/>
      <c r="Y1950"/>
      <c r="Z1950"/>
      <c r="AA1950"/>
      <c r="AB1950"/>
      <c r="AC1950"/>
      <c r="AD1950"/>
      <c r="AE1950"/>
    </row>
    <row r="1951" spans="1:31" s="1" customFormat="1" ht="31.5">
      <c r="A1951" s="174" t="s">
        <v>1086</v>
      </c>
      <c r="B1951" s="118" t="s">
        <v>1057</v>
      </c>
      <c r="C1951" s="119" t="s">
        <v>707</v>
      </c>
      <c r="D1951" s="96" t="s">
        <v>568</v>
      </c>
      <c r="E1951" s="93" t="s">
        <v>276</v>
      </c>
      <c r="F1951" s="93" t="s">
        <v>72</v>
      </c>
      <c r="G1951" s="73">
        <f t="shared" si="290"/>
        <v>44900</v>
      </c>
      <c r="H1951"/>
      <c r="I1951"/>
      <c r="J1951"/>
      <c r="K1951"/>
      <c r="L1951"/>
      <c r="M1951"/>
      <c r="N1951"/>
      <c r="O1951"/>
      <c r="P1951"/>
      <c r="Q1951"/>
      <c r="R1951"/>
      <c r="S1951"/>
      <c r="T1951"/>
      <c r="U1951"/>
      <c r="V1951"/>
      <c r="W1951"/>
      <c r="X1951"/>
      <c r="Y1951"/>
      <c r="Z1951"/>
      <c r="AA1951"/>
      <c r="AB1951"/>
      <c r="AC1951"/>
      <c r="AD1951"/>
      <c r="AE1951"/>
    </row>
    <row r="1952" spans="1:31" s="1" customFormat="1" ht="31.5">
      <c r="A1952" s="5" t="s">
        <v>513</v>
      </c>
      <c r="B1952" s="118" t="s">
        <v>1057</v>
      </c>
      <c r="C1952" s="119" t="s">
        <v>707</v>
      </c>
      <c r="D1952" s="96" t="s">
        <v>568</v>
      </c>
      <c r="E1952" s="93" t="s">
        <v>519</v>
      </c>
      <c r="F1952" s="93" t="s">
        <v>72</v>
      </c>
      <c r="G1952" s="73">
        <f t="shared" si="290"/>
        <v>44900</v>
      </c>
      <c r="H1952"/>
      <c r="I1952"/>
      <c r="J1952"/>
      <c r="K1952"/>
      <c r="L1952"/>
      <c r="M1952"/>
      <c r="N1952"/>
      <c r="O1952"/>
      <c r="P1952"/>
      <c r="Q1952"/>
      <c r="R1952"/>
      <c r="S1952"/>
      <c r="T1952"/>
      <c r="U1952"/>
      <c r="V1952"/>
      <c r="W1952"/>
      <c r="X1952"/>
      <c r="Y1952"/>
      <c r="Z1952"/>
      <c r="AA1952"/>
      <c r="AB1952"/>
      <c r="AC1952"/>
      <c r="AD1952"/>
      <c r="AE1952"/>
    </row>
    <row r="1953" spans="1:31" s="1" customFormat="1">
      <c r="A1953" s="5" t="s">
        <v>134</v>
      </c>
      <c r="B1953" s="118" t="s">
        <v>1057</v>
      </c>
      <c r="C1953" s="119" t="s">
        <v>707</v>
      </c>
      <c r="D1953" s="96" t="s">
        <v>568</v>
      </c>
      <c r="E1953" s="93" t="s">
        <v>519</v>
      </c>
      <c r="F1953" s="93" t="s">
        <v>145</v>
      </c>
      <c r="G1953" s="73">
        <f>G1954</f>
        <v>44900</v>
      </c>
      <c r="H1953"/>
      <c r="I1953"/>
      <c r="J1953"/>
      <c r="K1953"/>
      <c r="L1953"/>
      <c r="M1953"/>
      <c r="N1953"/>
      <c r="O1953"/>
      <c r="P1953"/>
      <c r="Q1953"/>
      <c r="R1953"/>
      <c r="S1953"/>
      <c r="T1953"/>
      <c r="U1953"/>
      <c r="V1953"/>
      <c r="W1953"/>
      <c r="X1953"/>
      <c r="Y1953"/>
      <c r="Z1953"/>
      <c r="AA1953"/>
      <c r="AB1953"/>
      <c r="AC1953"/>
      <c r="AD1953"/>
      <c r="AE1953"/>
    </row>
    <row r="1954" spans="1:31" s="1" customFormat="1">
      <c r="A1954" s="4" t="s">
        <v>447</v>
      </c>
      <c r="B1954" s="118" t="s">
        <v>1057</v>
      </c>
      <c r="C1954" s="119" t="s">
        <v>707</v>
      </c>
      <c r="D1954" s="96" t="s">
        <v>568</v>
      </c>
      <c r="E1954" s="94" t="s">
        <v>519</v>
      </c>
      <c r="F1954" s="93" t="s">
        <v>458</v>
      </c>
      <c r="G1954" s="73">
        <v>44900</v>
      </c>
      <c r="H1954"/>
      <c r="I1954"/>
      <c r="J1954"/>
      <c r="K1954"/>
      <c r="L1954"/>
      <c r="M1954"/>
      <c r="N1954"/>
      <c r="O1954"/>
      <c r="P1954"/>
      <c r="Q1954"/>
      <c r="R1954"/>
      <c r="S1954"/>
      <c r="T1954"/>
      <c r="U1954"/>
      <c r="V1954"/>
      <c r="W1954"/>
      <c r="X1954"/>
      <c r="Y1954"/>
      <c r="Z1954"/>
      <c r="AA1954"/>
      <c r="AB1954"/>
      <c r="AC1954"/>
      <c r="AD1954"/>
      <c r="AE1954"/>
    </row>
    <row r="1955" spans="1:31" s="1" customFormat="1">
      <c r="A1955" s="131"/>
      <c r="B1955" s="122"/>
      <c r="C1955" s="123"/>
      <c r="D1955" s="124"/>
      <c r="E1955" s="125"/>
      <c r="F1955" s="132"/>
      <c r="G1955" s="91"/>
      <c r="H1955"/>
      <c r="I1955"/>
      <c r="J1955"/>
      <c r="K1955"/>
      <c r="L1955"/>
      <c r="M1955"/>
      <c r="N1955"/>
      <c r="O1955"/>
      <c r="P1955"/>
      <c r="Q1955"/>
      <c r="R1955"/>
      <c r="S1955"/>
      <c r="T1955"/>
      <c r="U1955"/>
      <c r="V1955"/>
      <c r="W1955"/>
      <c r="X1955"/>
      <c r="Y1955"/>
      <c r="Z1955"/>
      <c r="AA1955"/>
      <c r="AB1955"/>
      <c r="AC1955"/>
      <c r="AD1955"/>
      <c r="AE1955"/>
    </row>
    <row r="1956" spans="1:31" s="1" customFormat="1">
      <c r="A1956" s="2" t="s">
        <v>423</v>
      </c>
      <c r="B1956" s="102" t="s">
        <v>1074</v>
      </c>
      <c r="C1956" s="103" t="s">
        <v>566</v>
      </c>
      <c r="D1956" s="104" t="s">
        <v>566</v>
      </c>
      <c r="E1956" s="105" t="s">
        <v>3</v>
      </c>
      <c r="F1956" s="105" t="s">
        <v>72</v>
      </c>
      <c r="G1956" s="106">
        <v>23042930</v>
      </c>
      <c r="H1956"/>
      <c r="I1956"/>
      <c r="J1956"/>
      <c r="K1956"/>
      <c r="L1956"/>
      <c r="M1956"/>
      <c r="N1956"/>
      <c r="O1956"/>
      <c r="P1956"/>
      <c r="Q1956"/>
      <c r="R1956"/>
      <c r="S1956"/>
      <c r="T1956"/>
      <c r="U1956"/>
      <c r="V1956"/>
      <c r="W1956"/>
      <c r="X1956"/>
      <c r="Y1956"/>
      <c r="Z1956"/>
      <c r="AA1956"/>
      <c r="AB1956"/>
      <c r="AC1956"/>
      <c r="AD1956"/>
      <c r="AE1956"/>
    </row>
    <row r="1957" spans="1:31" s="149" customFormat="1">
      <c r="A1957" s="107" t="s">
        <v>73</v>
      </c>
      <c r="B1957" s="108" t="s">
        <v>1074</v>
      </c>
      <c r="C1957" s="109" t="s">
        <v>567</v>
      </c>
      <c r="D1957" s="110" t="s">
        <v>566</v>
      </c>
      <c r="E1957" s="111" t="s">
        <v>3</v>
      </c>
      <c r="F1957" s="111" t="s">
        <v>72</v>
      </c>
      <c r="G1957" s="112">
        <v>23042930</v>
      </c>
      <c r="H1957"/>
      <c r="I1957"/>
      <c r="J1957"/>
      <c r="K1957"/>
      <c r="L1957"/>
      <c r="M1957"/>
      <c r="N1957"/>
      <c r="O1957"/>
      <c r="P1957"/>
      <c r="Q1957"/>
      <c r="R1957"/>
      <c r="S1957"/>
      <c r="T1957"/>
      <c r="U1957"/>
      <c r="V1957"/>
      <c r="W1957"/>
      <c r="X1957"/>
      <c r="Y1957"/>
      <c r="Z1957"/>
      <c r="AA1957"/>
      <c r="AB1957"/>
      <c r="AC1957"/>
      <c r="AD1957"/>
      <c r="AE1957"/>
    </row>
    <row r="1958" spans="1:31" s="147" customFormat="1" ht="31.5">
      <c r="A1958" s="3" t="s">
        <v>148</v>
      </c>
      <c r="B1958" s="113" t="s">
        <v>1074</v>
      </c>
      <c r="C1958" s="114" t="s">
        <v>567</v>
      </c>
      <c r="D1958" s="115" t="s">
        <v>721</v>
      </c>
      <c r="E1958" s="116" t="s">
        <v>3</v>
      </c>
      <c r="F1958" s="116" t="s">
        <v>72</v>
      </c>
      <c r="G1958" s="117">
        <v>23042930</v>
      </c>
      <c r="H1958"/>
      <c r="I1958"/>
      <c r="J1958"/>
      <c r="K1958"/>
      <c r="L1958"/>
      <c r="M1958"/>
      <c r="N1958"/>
      <c r="O1958"/>
      <c r="P1958"/>
      <c r="Q1958"/>
      <c r="R1958"/>
      <c r="S1958"/>
      <c r="T1958"/>
      <c r="U1958"/>
      <c r="V1958"/>
      <c r="W1958"/>
      <c r="X1958"/>
      <c r="Y1958"/>
      <c r="Z1958"/>
      <c r="AA1958"/>
      <c r="AB1958"/>
      <c r="AC1958"/>
      <c r="AD1958"/>
      <c r="AE1958"/>
    </row>
    <row r="1959" spans="1:31" s="1" customFormat="1">
      <c r="A1959" s="4" t="s">
        <v>418</v>
      </c>
      <c r="B1959" s="118" t="s">
        <v>1074</v>
      </c>
      <c r="C1959" s="119" t="s">
        <v>567</v>
      </c>
      <c r="D1959" s="96" t="s">
        <v>721</v>
      </c>
      <c r="E1959" s="93" t="s">
        <v>420</v>
      </c>
      <c r="F1959" s="93" t="s">
        <v>72</v>
      </c>
      <c r="G1959" s="73">
        <v>23042930</v>
      </c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</row>
    <row r="1960" spans="1:31" s="1" customFormat="1" ht="31.5">
      <c r="A1960" s="4" t="s">
        <v>419</v>
      </c>
      <c r="B1960" s="118" t="s">
        <v>1074</v>
      </c>
      <c r="C1960" s="119" t="s">
        <v>567</v>
      </c>
      <c r="D1960" s="96" t="s">
        <v>721</v>
      </c>
      <c r="E1960" s="93" t="s">
        <v>421</v>
      </c>
      <c r="F1960" s="93" t="s">
        <v>72</v>
      </c>
      <c r="G1960" s="73">
        <v>20478450</v>
      </c>
      <c r="H1960"/>
      <c r="I1960"/>
      <c r="J1960"/>
      <c r="K1960"/>
      <c r="L1960"/>
      <c r="M1960"/>
      <c r="N1960"/>
      <c r="O1960"/>
      <c r="P1960"/>
      <c r="Q1960"/>
      <c r="R1960"/>
      <c r="S1960"/>
      <c r="T1960"/>
      <c r="U1960"/>
      <c r="V1960"/>
      <c r="W1960"/>
      <c r="X1960"/>
      <c r="Y1960"/>
      <c r="Z1960"/>
      <c r="AA1960"/>
      <c r="AB1960"/>
      <c r="AC1960"/>
      <c r="AD1960"/>
      <c r="AE1960"/>
    </row>
    <row r="1961" spans="1:31" s="1" customFormat="1">
      <c r="A1961" s="4" t="s">
        <v>79</v>
      </c>
      <c r="B1961" s="118" t="s">
        <v>1074</v>
      </c>
      <c r="C1961" s="119" t="s">
        <v>567</v>
      </c>
      <c r="D1961" s="96" t="s">
        <v>721</v>
      </c>
      <c r="E1961" s="93" t="s">
        <v>558</v>
      </c>
      <c r="F1961" s="93" t="s">
        <v>72</v>
      </c>
      <c r="G1961" s="73">
        <v>9289770</v>
      </c>
      <c r="H1961"/>
      <c r="I1961"/>
      <c r="J1961"/>
      <c r="K1961"/>
      <c r="L1961"/>
      <c r="M1961"/>
      <c r="N1961"/>
      <c r="O1961"/>
      <c r="P1961"/>
      <c r="Q1961"/>
      <c r="R1961"/>
      <c r="S1961"/>
      <c r="T1961"/>
      <c r="U1961"/>
      <c r="V1961"/>
      <c r="W1961"/>
      <c r="X1961"/>
      <c r="Y1961"/>
      <c r="Z1961"/>
      <c r="AA1961"/>
      <c r="AB1961"/>
      <c r="AC1961"/>
      <c r="AD1961"/>
      <c r="AE1961"/>
    </row>
    <row r="1962" spans="1:31" s="1" customFormat="1">
      <c r="A1962" s="4" t="s">
        <v>84</v>
      </c>
      <c r="B1962" s="122" t="s">
        <v>1074</v>
      </c>
      <c r="C1962" s="123" t="s">
        <v>567</v>
      </c>
      <c r="D1962" s="124" t="s">
        <v>721</v>
      </c>
      <c r="E1962" s="93" t="s">
        <v>558</v>
      </c>
      <c r="F1962" s="93" t="s">
        <v>85</v>
      </c>
      <c r="G1962" s="120">
        <v>477280</v>
      </c>
      <c r="H1962"/>
      <c r="I1962"/>
      <c r="J1962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  <c r="X1962"/>
      <c r="Y1962"/>
      <c r="Z1962"/>
      <c r="AA1962"/>
      <c r="AB1962"/>
      <c r="AC1962"/>
      <c r="AD1962"/>
      <c r="AE1962"/>
    </row>
    <row r="1963" spans="1:31" s="1" customFormat="1" ht="31.5">
      <c r="A1963" s="4" t="s">
        <v>90</v>
      </c>
      <c r="B1963" s="118" t="s">
        <v>1074</v>
      </c>
      <c r="C1963" s="119" t="s">
        <v>567</v>
      </c>
      <c r="D1963" s="96" t="s">
        <v>721</v>
      </c>
      <c r="E1963" s="93" t="s">
        <v>558</v>
      </c>
      <c r="F1963" s="93" t="s">
        <v>91</v>
      </c>
      <c r="G1963" s="73">
        <v>423310</v>
      </c>
      <c r="H1963"/>
      <c r="I1963"/>
      <c r="J1963"/>
      <c r="K1963"/>
      <c r="L1963"/>
      <c r="M1963"/>
      <c r="N1963"/>
      <c r="O1963"/>
      <c r="P1963"/>
      <c r="Q1963"/>
      <c r="R1963"/>
      <c r="S1963"/>
      <c r="T1963"/>
      <c r="U1963"/>
      <c r="V1963"/>
      <c r="W1963"/>
      <c r="X1963"/>
      <c r="Y1963"/>
      <c r="Z1963"/>
      <c r="AA1963"/>
      <c r="AB1963"/>
      <c r="AC1963"/>
      <c r="AD1963"/>
      <c r="AE1963"/>
    </row>
    <row r="1964" spans="1:31" s="1" customFormat="1" ht="31.5">
      <c r="A1964" s="4" t="s">
        <v>88</v>
      </c>
      <c r="B1964" s="118" t="s">
        <v>1074</v>
      </c>
      <c r="C1964" s="119" t="s">
        <v>567</v>
      </c>
      <c r="D1964" s="96" t="s">
        <v>721</v>
      </c>
      <c r="E1964" s="93" t="s">
        <v>558</v>
      </c>
      <c r="F1964" s="93" t="s">
        <v>89</v>
      </c>
      <c r="G1964" s="73">
        <v>53970</v>
      </c>
      <c r="H1964"/>
      <c r="I1964"/>
      <c r="J1964"/>
      <c r="K1964"/>
      <c r="L1964"/>
      <c r="M1964"/>
      <c r="N1964"/>
      <c r="O1964"/>
      <c r="P1964"/>
      <c r="Q1964"/>
      <c r="R1964"/>
      <c r="S1964"/>
      <c r="T1964"/>
      <c r="U1964"/>
      <c r="V1964"/>
      <c r="W1964"/>
      <c r="X1964"/>
      <c r="Y1964"/>
      <c r="Z1964"/>
      <c r="AA1964"/>
      <c r="AB1964"/>
      <c r="AC1964"/>
      <c r="AD1964"/>
      <c r="AE1964"/>
    </row>
    <row r="1965" spans="1:31" s="1" customFormat="1" ht="31.5">
      <c r="A1965" s="4" t="s">
        <v>69</v>
      </c>
      <c r="B1965" s="118" t="s">
        <v>1074</v>
      </c>
      <c r="C1965" s="119" t="s">
        <v>567</v>
      </c>
      <c r="D1965" s="96" t="s">
        <v>721</v>
      </c>
      <c r="E1965" s="93" t="s">
        <v>558</v>
      </c>
      <c r="F1965" s="93" t="s">
        <v>81</v>
      </c>
      <c r="G1965" s="73">
        <v>8772710</v>
      </c>
      <c r="H1965"/>
      <c r="I1965"/>
      <c r="J1965"/>
      <c r="K1965"/>
      <c r="L1965"/>
      <c r="M1965"/>
      <c r="N1965"/>
      <c r="O1965"/>
      <c r="P1965"/>
      <c r="Q1965"/>
      <c r="R1965"/>
      <c r="S1965"/>
      <c r="T1965"/>
      <c r="U1965"/>
      <c r="V1965"/>
      <c r="W1965"/>
      <c r="X1965"/>
      <c r="Y1965"/>
      <c r="Z1965"/>
      <c r="AA1965"/>
      <c r="AB1965"/>
      <c r="AC1965"/>
      <c r="AD1965"/>
      <c r="AE1965"/>
    </row>
    <row r="1966" spans="1:31" s="1" customFormat="1" ht="31.5">
      <c r="A1966" s="4" t="s">
        <v>321</v>
      </c>
      <c r="B1966" s="118" t="s">
        <v>1074</v>
      </c>
      <c r="C1966" s="119" t="s">
        <v>567</v>
      </c>
      <c r="D1966" s="96" t="s">
        <v>721</v>
      </c>
      <c r="E1966" s="93" t="s">
        <v>558</v>
      </c>
      <c r="F1966" s="93" t="s">
        <v>337</v>
      </c>
      <c r="G1966" s="73">
        <v>5289445.2</v>
      </c>
      <c r="H1966"/>
      <c r="I1966"/>
      <c r="J1966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</row>
    <row r="1967" spans="1:31" s="1" customFormat="1">
      <c r="A1967" s="4" t="s">
        <v>70</v>
      </c>
      <c r="B1967" s="118" t="s">
        <v>1074</v>
      </c>
      <c r="C1967" s="119" t="s">
        <v>567</v>
      </c>
      <c r="D1967" s="96" t="s">
        <v>721</v>
      </c>
      <c r="E1967" s="93" t="s">
        <v>558</v>
      </c>
      <c r="F1967" s="93" t="s">
        <v>82</v>
      </c>
      <c r="G1967" s="73">
        <v>2766352.8</v>
      </c>
      <c r="H1967"/>
      <c r="I1967"/>
      <c r="J1967"/>
      <c r="K1967"/>
      <c r="L1967"/>
      <c r="M1967"/>
      <c r="N1967"/>
      <c r="O1967"/>
      <c r="P1967"/>
      <c r="Q1967"/>
      <c r="R1967"/>
      <c r="S1967"/>
      <c r="T1967"/>
      <c r="U1967"/>
      <c r="V1967"/>
      <c r="W1967"/>
      <c r="X1967"/>
      <c r="Y1967"/>
      <c r="Z1967"/>
      <c r="AA1967"/>
      <c r="AB1967"/>
      <c r="AC1967"/>
      <c r="AD1967"/>
      <c r="AE1967"/>
    </row>
    <row r="1968" spans="1:31" s="1" customFormat="1">
      <c r="A1968" s="4" t="s">
        <v>344</v>
      </c>
      <c r="B1968" s="118" t="s">
        <v>1074</v>
      </c>
      <c r="C1968" s="119" t="s">
        <v>567</v>
      </c>
      <c r="D1968" s="96" t="s">
        <v>721</v>
      </c>
      <c r="E1968" s="93" t="s">
        <v>558</v>
      </c>
      <c r="F1968" s="93" t="s">
        <v>350</v>
      </c>
      <c r="G1968" s="73">
        <v>716912</v>
      </c>
      <c r="H1968"/>
      <c r="I1968"/>
      <c r="J1968"/>
      <c r="K1968"/>
      <c r="L1968"/>
      <c r="M1968"/>
      <c r="N1968"/>
      <c r="O1968"/>
      <c r="P1968"/>
      <c r="Q1968"/>
      <c r="R1968"/>
      <c r="S1968"/>
      <c r="T1968"/>
      <c r="U1968"/>
      <c r="V1968"/>
      <c r="W1968"/>
      <c r="X1968"/>
      <c r="Y1968"/>
      <c r="Z1968"/>
      <c r="AA1968"/>
      <c r="AB1968"/>
      <c r="AC1968"/>
      <c r="AD1968"/>
      <c r="AE1968"/>
    </row>
    <row r="1969" spans="1:31" s="1" customFormat="1">
      <c r="A1969" s="4" t="s">
        <v>95</v>
      </c>
      <c r="B1969" s="118" t="s">
        <v>1074</v>
      </c>
      <c r="C1969" s="119" t="s">
        <v>567</v>
      </c>
      <c r="D1969" s="96" t="s">
        <v>721</v>
      </c>
      <c r="E1969" s="93" t="s">
        <v>558</v>
      </c>
      <c r="F1969" s="93" t="s">
        <v>110</v>
      </c>
      <c r="G1969" s="73">
        <v>39780</v>
      </c>
      <c r="H1969"/>
      <c r="I1969"/>
      <c r="J1969"/>
      <c r="K1969"/>
      <c r="L1969"/>
      <c r="M1969"/>
      <c r="N1969"/>
      <c r="O1969"/>
      <c r="P1969"/>
      <c r="Q1969"/>
      <c r="R1969"/>
      <c r="S1969"/>
      <c r="T1969"/>
      <c r="U1969"/>
      <c r="V1969"/>
      <c r="W1969"/>
      <c r="X1969"/>
      <c r="Y1969"/>
      <c r="Z1969"/>
      <c r="AA1969"/>
      <c r="AB1969"/>
      <c r="AC1969"/>
      <c r="AD1969"/>
      <c r="AE1969"/>
    </row>
    <row r="1970" spans="1:31" s="1" customFormat="1">
      <c r="A1970" s="4" t="s">
        <v>127</v>
      </c>
      <c r="B1970" s="118" t="s">
        <v>1074</v>
      </c>
      <c r="C1970" s="119" t="s">
        <v>567</v>
      </c>
      <c r="D1970" s="96" t="s">
        <v>721</v>
      </c>
      <c r="E1970" s="93" t="s">
        <v>558</v>
      </c>
      <c r="F1970" s="93" t="s">
        <v>141</v>
      </c>
      <c r="G1970" s="73">
        <v>6912</v>
      </c>
      <c r="H1970"/>
      <c r="I1970"/>
      <c r="J1970"/>
      <c r="K1970"/>
      <c r="L1970"/>
      <c r="M1970"/>
      <c r="N1970"/>
      <c r="O1970"/>
      <c r="P1970"/>
      <c r="Q1970"/>
      <c r="R1970"/>
      <c r="S1970"/>
      <c r="T1970"/>
      <c r="U1970"/>
      <c r="V1970"/>
      <c r="W1970"/>
      <c r="X1970"/>
      <c r="Y1970"/>
      <c r="Z1970"/>
      <c r="AA1970"/>
      <c r="AB1970"/>
      <c r="AC1970"/>
      <c r="AD1970"/>
      <c r="AE1970"/>
    </row>
    <row r="1971" spans="1:31" s="1" customFormat="1">
      <c r="A1971" s="4" t="s">
        <v>98</v>
      </c>
      <c r="B1971" s="118" t="s">
        <v>1074</v>
      </c>
      <c r="C1971" s="119" t="s">
        <v>567</v>
      </c>
      <c r="D1971" s="96" t="s">
        <v>721</v>
      </c>
      <c r="E1971" s="93" t="s">
        <v>558</v>
      </c>
      <c r="F1971" s="93" t="s">
        <v>112</v>
      </c>
      <c r="G1971" s="73">
        <v>32868</v>
      </c>
      <c r="H1971"/>
      <c r="I1971"/>
      <c r="J1971"/>
      <c r="K1971"/>
      <c r="L1971"/>
      <c r="M1971"/>
      <c r="N1971"/>
      <c r="O1971"/>
      <c r="P1971"/>
      <c r="Q1971"/>
      <c r="R1971"/>
      <c r="S1971"/>
      <c r="T1971"/>
      <c r="U1971"/>
      <c r="V1971"/>
      <c r="W1971"/>
      <c r="X1971"/>
      <c r="Y1971"/>
      <c r="Z1971"/>
      <c r="AA1971"/>
      <c r="AB1971"/>
      <c r="AC1971"/>
      <c r="AD1971"/>
      <c r="AE1971"/>
    </row>
    <row r="1972" spans="1:31" s="1" customFormat="1" ht="31.5">
      <c r="A1972" s="4" t="s">
        <v>83</v>
      </c>
      <c r="B1972" s="118" t="s">
        <v>1074</v>
      </c>
      <c r="C1972" s="119" t="s">
        <v>567</v>
      </c>
      <c r="D1972" s="96" t="s">
        <v>721</v>
      </c>
      <c r="E1972" s="93" t="s">
        <v>422</v>
      </c>
      <c r="F1972" s="93" t="s">
        <v>72</v>
      </c>
      <c r="G1972" s="73">
        <v>11188680</v>
      </c>
      <c r="H1972"/>
      <c r="I1972"/>
      <c r="J1972"/>
      <c r="K1972"/>
      <c r="L1972"/>
      <c r="M1972"/>
      <c r="N1972"/>
      <c r="O1972"/>
      <c r="P1972"/>
      <c r="Q1972"/>
      <c r="R1972"/>
      <c r="S1972"/>
      <c r="T1972"/>
      <c r="U1972"/>
      <c r="V1972"/>
      <c r="W1972"/>
      <c r="X1972"/>
      <c r="Y1972"/>
      <c r="Z1972"/>
      <c r="AA1972"/>
      <c r="AB1972"/>
      <c r="AC1972"/>
      <c r="AD1972"/>
      <c r="AE1972"/>
    </row>
    <row r="1973" spans="1:31" s="1" customFormat="1">
      <c r="A1973" s="4" t="s">
        <v>84</v>
      </c>
      <c r="B1973" s="118" t="s">
        <v>1074</v>
      </c>
      <c r="C1973" s="119" t="s">
        <v>567</v>
      </c>
      <c r="D1973" s="96" t="s">
        <v>721</v>
      </c>
      <c r="E1973" s="93" t="s">
        <v>422</v>
      </c>
      <c r="F1973" s="93" t="s">
        <v>85</v>
      </c>
      <c r="G1973" s="73">
        <v>11188680</v>
      </c>
      <c r="H1973"/>
      <c r="I1973"/>
      <c r="J1973"/>
      <c r="K1973"/>
      <c r="L1973"/>
      <c r="M1973"/>
      <c r="N1973"/>
      <c r="O1973"/>
      <c r="P1973"/>
      <c r="Q1973"/>
      <c r="R1973"/>
      <c r="S1973"/>
      <c r="T1973"/>
      <c r="U1973"/>
      <c r="V1973"/>
      <c r="W1973"/>
      <c r="X1973"/>
      <c r="Y1973"/>
      <c r="Z1973"/>
      <c r="AA1973"/>
      <c r="AB1973"/>
      <c r="AC1973"/>
      <c r="AD1973"/>
      <c r="AE1973"/>
    </row>
    <row r="1974" spans="1:31" s="1" customFormat="1">
      <c r="A1974" s="4" t="s">
        <v>86</v>
      </c>
      <c r="B1974" s="118" t="s">
        <v>1074</v>
      </c>
      <c r="C1974" s="119" t="s">
        <v>567</v>
      </c>
      <c r="D1974" s="96" t="s">
        <v>721</v>
      </c>
      <c r="E1974" s="93" t="s">
        <v>422</v>
      </c>
      <c r="F1974" s="93" t="s">
        <v>87</v>
      </c>
      <c r="G1974" s="73">
        <v>8593344</v>
      </c>
      <c r="H1974"/>
      <c r="I1974"/>
      <c r="J1974"/>
      <c r="K1974"/>
      <c r="L1974"/>
      <c r="M1974"/>
      <c r="N1974"/>
      <c r="O1974"/>
      <c r="P1974"/>
      <c r="Q1974"/>
      <c r="R1974"/>
      <c r="S1974"/>
      <c r="T1974"/>
      <c r="U1974"/>
      <c r="V1974"/>
      <c r="W1974"/>
      <c r="X1974"/>
      <c r="Y1974"/>
      <c r="Z1974"/>
      <c r="AA1974"/>
      <c r="AB1974"/>
      <c r="AC1974"/>
      <c r="AD1974"/>
      <c r="AE1974"/>
    </row>
    <row r="1975" spans="1:31" s="1" customFormat="1" ht="31.5">
      <c r="A1975" s="4" t="s">
        <v>88</v>
      </c>
      <c r="B1975" s="118" t="s">
        <v>1074</v>
      </c>
      <c r="C1975" s="119" t="s">
        <v>567</v>
      </c>
      <c r="D1975" s="96" t="s">
        <v>721</v>
      </c>
      <c r="E1975" s="93" t="s">
        <v>422</v>
      </c>
      <c r="F1975" s="93" t="s">
        <v>89</v>
      </c>
      <c r="G1975" s="73">
        <v>2595336</v>
      </c>
      <c r="H1975"/>
      <c r="I1975"/>
      <c r="J1975"/>
      <c r="K1975"/>
      <c r="L1975"/>
      <c r="M1975"/>
      <c r="N1975"/>
      <c r="O1975"/>
      <c r="P1975"/>
      <c r="Q1975"/>
      <c r="R1975"/>
      <c r="S1975"/>
      <c r="T1975"/>
      <c r="U1975"/>
      <c r="V1975"/>
      <c r="W1975"/>
      <c r="X1975"/>
      <c r="Y1975"/>
      <c r="Z1975"/>
      <c r="AA1975"/>
      <c r="AB1975"/>
      <c r="AC1975"/>
      <c r="AD1975"/>
      <c r="AE1975"/>
    </row>
    <row r="1976" spans="1:31" s="1" customFormat="1">
      <c r="A1976" s="4" t="s">
        <v>1075</v>
      </c>
      <c r="B1976" s="118" t="s">
        <v>1074</v>
      </c>
      <c r="C1976" s="119" t="s">
        <v>567</v>
      </c>
      <c r="D1976" s="96" t="s">
        <v>721</v>
      </c>
      <c r="E1976" s="93" t="s">
        <v>1076</v>
      </c>
      <c r="F1976" s="93" t="s">
        <v>72</v>
      </c>
      <c r="G1976" s="73">
        <v>2564480</v>
      </c>
      <c r="H1976"/>
      <c r="I1976"/>
      <c r="J1976"/>
      <c r="K1976"/>
      <c r="L1976"/>
      <c r="M1976"/>
      <c r="N1976"/>
      <c r="O1976"/>
      <c r="P1976"/>
      <c r="Q1976"/>
      <c r="R1976"/>
      <c r="S1976"/>
      <c r="T1976"/>
      <c r="U1976"/>
      <c r="V1976"/>
      <c r="W1976"/>
      <c r="X1976"/>
      <c r="Y1976"/>
      <c r="Z1976"/>
      <c r="AA1976"/>
      <c r="AB1976"/>
      <c r="AC1976"/>
      <c r="AD1976"/>
      <c r="AE1976"/>
    </row>
    <row r="1977" spans="1:31" s="1" customFormat="1">
      <c r="A1977" s="4" t="s">
        <v>79</v>
      </c>
      <c r="B1977" s="118" t="s">
        <v>1074</v>
      </c>
      <c r="C1977" s="119" t="s">
        <v>567</v>
      </c>
      <c r="D1977" s="96" t="s">
        <v>721</v>
      </c>
      <c r="E1977" s="93" t="s">
        <v>1077</v>
      </c>
      <c r="F1977" s="93" t="s">
        <v>72</v>
      </c>
      <c r="G1977" s="73">
        <v>69250</v>
      </c>
      <c r="H1977"/>
      <c r="I1977"/>
      <c r="J1977"/>
      <c r="K1977"/>
      <c r="L1977"/>
      <c r="M1977"/>
      <c r="N1977"/>
      <c r="O1977"/>
      <c r="P1977"/>
      <c r="Q1977"/>
      <c r="R1977"/>
      <c r="S1977"/>
      <c r="T1977"/>
      <c r="U1977"/>
      <c r="V1977"/>
      <c r="W1977"/>
      <c r="X1977"/>
      <c r="Y1977"/>
      <c r="Z1977"/>
      <c r="AA1977"/>
      <c r="AB1977"/>
      <c r="AC1977"/>
      <c r="AD1977"/>
      <c r="AE1977"/>
    </row>
    <row r="1978" spans="1:31" s="1" customFormat="1">
      <c r="A1978" s="4" t="s">
        <v>84</v>
      </c>
      <c r="B1978" s="118" t="s">
        <v>1074</v>
      </c>
      <c r="C1978" s="119" t="s">
        <v>567</v>
      </c>
      <c r="D1978" s="96" t="s">
        <v>721</v>
      </c>
      <c r="E1978" s="93" t="s">
        <v>1077</v>
      </c>
      <c r="F1978" s="93" t="s">
        <v>85</v>
      </c>
      <c r="G1978" s="73">
        <v>69250</v>
      </c>
      <c r="H1978"/>
      <c r="I1978"/>
      <c r="J1978"/>
      <c r="K1978"/>
      <c r="L1978"/>
      <c r="M1978"/>
      <c r="N1978"/>
      <c r="O1978"/>
      <c r="P1978"/>
      <c r="Q1978"/>
      <c r="R1978"/>
      <c r="S1978"/>
      <c r="T1978"/>
      <c r="U1978"/>
      <c r="V1978"/>
      <c r="W1978"/>
      <c r="X1978"/>
      <c r="Y1978"/>
      <c r="Z1978"/>
      <c r="AA1978"/>
      <c r="AB1978"/>
      <c r="AC1978"/>
      <c r="AD1978"/>
      <c r="AE1978"/>
    </row>
    <row r="1979" spans="1:31" s="1" customFormat="1" ht="31.5">
      <c r="A1979" s="4" t="s">
        <v>90</v>
      </c>
      <c r="B1979" s="118" t="s">
        <v>1074</v>
      </c>
      <c r="C1979" s="119" t="s">
        <v>567</v>
      </c>
      <c r="D1979" s="96" t="s">
        <v>721</v>
      </c>
      <c r="E1979" s="93" t="s">
        <v>1077</v>
      </c>
      <c r="F1979" s="93" t="s">
        <v>91</v>
      </c>
      <c r="G1979" s="73">
        <v>53187</v>
      </c>
      <c r="H1979"/>
      <c r="I1979"/>
      <c r="J1979"/>
      <c r="K1979"/>
      <c r="L1979"/>
      <c r="M1979"/>
      <c r="N1979"/>
      <c r="O1979"/>
      <c r="P1979"/>
      <c r="Q1979"/>
      <c r="R1979"/>
      <c r="S1979"/>
      <c r="T1979"/>
      <c r="U1979"/>
      <c r="V1979"/>
      <c r="W1979"/>
      <c r="X1979"/>
      <c r="Y1979"/>
      <c r="Z1979"/>
      <c r="AA1979"/>
      <c r="AB1979"/>
      <c r="AC1979"/>
      <c r="AD1979"/>
      <c r="AE1979"/>
    </row>
    <row r="1980" spans="1:31" s="1" customFormat="1" ht="31.5">
      <c r="A1980" s="4" t="s">
        <v>88</v>
      </c>
      <c r="B1980" s="118" t="s">
        <v>1074</v>
      </c>
      <c r="C1980" s="119" t="s">
        <v>567</v>
      </c>
      <c r="D1980" s="96" t="s">
        <v>721</v>
      </c>
      <c r="E1980" s="93" t="s">
        <v>1077</v>
      </c>
      <c r="F1980" s="93" t="s">
        <v>89</v>
      </c>
      <c r="G1980" s="73">
        <v>16063</v>
      </c>
      <c r="H1980"/>
      <c r="I1980"/>
      <c r="J1980"/>
      <c r="K1980"/>
      <c r="L1980"/>
      <c r="M1980"/>
      <c r="N1980"/>
      <c r="O1980"/>
      <c r="P1980"/>
      <c r="Q1980"/>
      <c r="R1980"/>
      <c r="S1980"/>
      <c r="T1980"/>
      <c r="U1980"/>
      <c r="V1980"/>
      <c r="W1980"/>
      <c r="X1980"/>
      <c r="Y1980"/>
      <c r="Z1980"/>
      <c r="AA1980"/>
      <c r="AB1980"/>
      <c r="AC1980"/>
      <c r="AD1980"/>
      <c r="AE1980"/>
    </row>
    <row r="1981" spans="1:31" s="1" customFormat="1" ht="31.5">
      <c r="A1981" s="4" t="s">
        <v>83</v>
      </c>
      <c r="B1981" s="118" t="s">
        <v>1074</v>
      </c>
      <c r="C1981" s="119" t="s">
        <v>567</v>
      </c>
      <c r="D1981" s="96" t="s">
        <v>721</v>
      </c>
      <c r="E1981" s="93" t="s">
        <v>1078</v>
      </c>
      <c r="F1981" s="93" t="s">
        <v>72</v>
      </c>
      <c r="G1981" s="73">
        <v>2495230</v>
      </c>
      <c r="H1981"/>
      <c r="I1981"/>
      <c r="J1981"/>
      <c r="K1981"/>
      <c r="L1981"/>
      <c r="M1981"/>
      <c r="N1981"/>
      <c r="O1981"/>
      <c r="P1981"/>
      <c r="Q1981"/>
      <c r="R1981"/>
      <c r="S1981"/>
      <c r="T1981"/>
      <c r="U1981"/>
      <c r="V1981"/>
      <c r="W1981"/>
      <c r="X1981"/>
      <c r="Y1981"/>
      <c r="Z1981"/>
      <c r="AA1981"/>
      <c r="AB1981"/>
      <c r="AC1981"/>
      <c r="AD1981"/>
      <c r="AE1981"/>
    </row>
    <row r="1982" spans="1:31" s="1" customFormat="1">
      <c r="A1982" s="4" t="s">
        <v>84</v>
      </c>
      <c r="B1982" s="118" t="s">
        <v>1074</v>
      </c>
      <c r="C1982" s="119" t="s">
        <v>567</v>
      </c>
      <c r="D1982" s="96" t="s">
        <v>721</v>
      </c>
      <c r="E1982" s="93" t="s">
        <v>1078</v>
      </c>
      <c r="F1982" s="93" t="s">
        <v>85</v>
      </c>
      <c r="G1982" s="73">
        <v>2495230</v>
      </c>
      <c r="H1982"/>
      <c r="I1982"/>
      <c r="J1982"/>
      <c r="K1982"/>
      <c r="L1982"/>
      <c r="M1982"/>
      <c r="N1982"/>
      <c r="O1982"/>
      <c r="P1982"/>
      <c r="Q1982"/>
      <c r="R1982"/>
      <c r="S1982"/>
      <c r="T1982"/>
      <c r="U1982"/>
      <c r="V1982"/>
      <c r="W1982"/>
      <c r="X1982"/>
      <c r="Y1982"/>
      <c r="Z1982"/>
      <c r="AA1982"/>
      <c r="AB1982"/>
      <c r="AC1982"/>
      <c r="AD1982"/>
      <c r="AE1982"/>
    </row>
    <row r="1983" spans="1:31" s="1" customFormat="1">
      <c r="A1983" s="4" t="s">
        <v>86</v>
      </c>
      <c r="B1983" s="118" t="s">
        <v>1074</v>
      </c>
      <c r="C1983" s="119" t="s">
        <v>567</v>
      </c>
      <c r="D1983" s="96" t="s">
        <v>721</v>
      </c>
      <c r="E1983" s="93" t="s">
        <v>1078</v>
      </c>
      <c r="F1983" s="93" t="s">
        <v>87</v>
      </c>
      <c r="G1983" s="73">
        <v>1916568</v>
      </c>
      <c r="H1983"/>
      <c r="I1983"/>
      <c r="J1983"/>
      <c r="K1983"/>
      <c r="L1983"/>
      <c r="M1983"/>
      <c r="N1983"/>
      <c r="O1983"/>
      <c r="P1983"/>
      <c r="Q1983"/>
      <c r="R1983"/>
      <c r="S1983"/>
      <c r="T1983"/>
      <c r="U1983"/>
      <c r="V1983"/>
      <c r="W1983"/>
      <c r="X1983"/>
      <c r="Y1983"/>
      <c r="Z1983"/>
      <c r="AA1983"/>
      <c r="AB1983"/>
      <c r="AC1983"/>
      <c r="AD1983"/>
      <c r="AE1983"/>
    </row>
    <row r="1984" spans="1:31" s="1" customFormat="1" ht="31.5">
      <c r="A1984" s="4" t="s">
        <v>88</v>
      </c>
      <c r="B1984" s="118" t="s">
        <v>1074</v>
      </c>
      <c r="C1984" s="119" t="s">
        <v>567</v>
      </c>
      <c r="D1984" s="96" t="s">
        <v>721</v>
      </c>
      <c r="E1984" s="93" t="s">
        <v>1078</v>
      </c>
      <c r="F1984" s="93" t="s">
        <v>89</v>
      </c>
      <c r="G1984" s="73">
        <v>578662</v>
      </c>
      <c r="H1984"/>
      <c r="I1984"/>
      <c r="J1984"/>
      <c r="K1984"/>
      <c r="L1984"/>
      <c r="M1984"/>
      <c r="N1984"/>
      <c r="O1984"/>
      <c r="P1984"/>
      <c r="Q1984"/>
      <c r="R1984"/>
      <c r="S1984"/>
      <c r="T1984"/>
      <c r="U1984"/>
      <c r="V1984"/>
      <c r="W1984"/>
      <c r="X1984"/>
      <c r="Y1984"/>
      <c r="Z1984"/>
      <c r="AA1984"/>
      <c r="AB1984"/>
      <c r="AC1984"/>
      <c r="AD1984"/>
      <c r="AE1984"/>
    </row>
    <row r="1985" spans="1:31" s="1" customFormat="1">
      <c r="A1985" s="133"/>
      <c r="B1985" s="122"/>
      <c r="C1985" s="123"/>
      <c r="D1985" s="124"/>
      <c r="E1985" s="125"/>
      <c r="F1985" s="125"/>
      <c r="G1985" s="120"/>
      <c r="H1985"/>
      <c r="I1985"/>
      <c r="J1985"/>
      <c r="K1985"/>
      <c r="L1985"/>
      <c r="M1985"/>
      <c r="N1985"/>
      <c r="O1985"/>
      <c r="P1985"/>
      <c r="Q1985"/>
      <c r="R1985"/>
      <c r="S1985"/>
      <c r="T1985"/>
      <c r="U1985"/>
      <c r="V1985"/>
      <c r="W1985"/>
      <c r="X1985"/>
      <c r="Y1985"/>
      <c r="Z1985"/>
      <c r="AA1985"/>
      <c r="AB1985"/>
      <c r="AC1985"/>
      <c r="AD1985"/>
      <c r="AE1985"/>
    </row>
    <row r="1986" spans="1:31" s="165" customFormat="1">
      <c r="A1986" s="159"/>
      <c r="B1986" s="160"/>
      <c r="C1986" s="161"/>
      <c r="D1986" s="162"/>
      <c r="E1986" s="163"/>
      <c r="F1986" s="163"/>
      <c r="G1986" s="164"/>
      <c r="H1986"/>
      <c r="I1986"/>
      <c r="J1986"/>
      <c r="K1986"/>
      <c r="L1986"/>
      <c r="M1986"/>
      <c r="N1986"/>
      <c r="O1986"/>
      <c r="P1986"/>
      <c r="Q1986"/>
      <c r="R1986"/>
      <c r="S1986"/>
      <c r="T1986"/>
      <c r="U1986"/>
      <c r="V1986"/>
      <c r="W1986"/>
      <c r="X1986"/>
      <c r="Y1986"/>
      <c r="Z1986"/>
      <c r="AA1986"/>
      <c r="AB1986"/>
      <c r="AC1986"/>
      <c r="AD1986"/>
      <c r="AE1986"/>
    </row>
    <row r="1987" spans="1:31">
      <c r="A1987" s="64" t="s">
        <v>55</v>
      </c>
      <c r="B1987" s="60"/>
      <c r="C1987" s="61"/>
      <c r="D1987" s="98"/>
      <c r="E1987" s="99"/>
      <c r="F1987" s="63"/>
      <c r="G1987" s="62">
        <f>G19+G71+G242+G333+G372+G477+G752+G938+G1191+G1289+G1385+G1474+G1583+G1776+G1877+G1956</f>
        <v>16432866627.469999</v>
      </c>
    </row>
    <row r="1988" spans="1:31">
      <c r="A1988" s="64"/>
      <c r="B1988" s="60"/>
      <c r="C1988" s="61"/>
      <c r="D1988" s="98"/>
      <c r="E1988" s="99"/>
      <c r="F1988" s="63"/>
      <c r="G1988" s="62"/>
    </row>
    <row r="1989" spans="1:31">
      <c r="A1989" s="64"/>
      <c r="B1989" s="60"/>
      <c r="C1989" s="61"/>
      <c r="D1989" s="98"/>
      <c r="E1989" s="99"/>
      <c r="F1989" s="63"/>
      <c r="G1989" s="62"/>
    </row>
    <row r="1990" spans="1:31">
      <c r="A1990" s="64"/>
      <c r="B1990" s="60"/>
      <c r="C1990" s="61"/>
      <c r="D1990" s="98"/>
      <c r="E1990" s="99"/>
      <c r="F1990" s="63"/>
      <c r="G1990" s="62"/>
    </row>
    <row r="1991" spans="1:31" ht="37.5">
      <c r="A1991" s="134" t="s">
        <v>56</v>
      </c>
      <c r="B1991" s="135"/>
      <c r="C1991" s="135"/>
      <c r="D1991" s="136"/>
      <c r="E1991" s="137"/>
      <c r="F1991" s="137"/>
      <c r="G1991" s="136" t="s">
        <v>51</v>
      </c>
    </row>
    <row r="1992" spans="1:31">
      <c r="A1992" s="138"/>
      <c r="B1992" s="138"/>
      <c r="C1992" s="138"/>
      <c r="D1992" s="139"/>
      <c r="E1992" s="140"/>
      <c r="F1992" s="140"/>
    </row>
    <row r="1994" spans="1:31">
      <c r="A1994" s="72"/>
      <c r="B1994" s="72"/>
      <c r="C1994" s="72"/>
      <c r="D1994" s="97"/>
      <c r="E1994" s="94"/>
      <c r="F1994" s="94"/>
      <c r="G1994" s="141"/>
    </row>
    <row r="1995" spans="1:31">
      <c r="E1995" s="94"/>
    </row>
    <row r="1996" spans="1:31">
      <c r="A1996" s="72"/>
      <c r="B1996" s="72"/>
      <c r="C1996" s="72"/>
      <c r="D1996" s="97"/>
      <c r="E1996" s="94"/>
      <c r="F1996" s="94"/>
      <c r="G1996" s="62"/>
    </row>
    <row r="1997" spans="1:31">
      <c r="E1997" s="94"/>
    </row>
    <row r="1998" spans="1:31">
      <c r="E1998" s="94"/>
    </row>
    <row r="1999" spans="1:31">
      <c r="E1999" s="94"/>
    </row>
    <row r="2000" spans="1:31">
      <c r="E2000" s="94"/>
    </row>
  </sheetData>
  <mergeCells count="8">
    <mergeCell ref="E5:G5"/>
    <mergeCell ref="G16:G17"/>
    <mergeCell ref="A9:G9"/>
    <mergeCell ref="A12:G12"/>
    <mergeCell ref="A16:A17"/>
    <mergeCell ref="B16:F16"/>
    <mergeCell ref="B6:G6"/>
    <mergeCell ref="A10:G10"/>
  </mergeCells>
  <pageMargins left="0.47244094488188981" right="0.15748031496062992" top="0.70866141732283472" bottom="0.59055118110236227" header="0.19685039370078741" footer="0.47244094488188981"/>
  <pageSetup paperSize="9" scale="71" fitToHeight="0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K44"/>
  <sheetViews>
    <sheetView view="pageBreakPreview" zoomScale="75" zoomScaleNormal="75" zoomScaleSheetLayoutView="75" workbookViewId="0">
      <selection activeCell="I33" sqref="I33"/>
    </sheetView>
  </sheetViews>
  <sheetFormatPr defaultColWidth="8.7265625" defaultRowHeight="15"/>
  <cols>
    <col min="1" max="1" width="34.6328125" style="37" customWidth="1"/>
    <col min="2" max="2" width="14.36328125" style="36" customWidth="1"/>
    <col min="3" max="3" width="21.1796875" style="36" customWidth="1"/>
    <col min="4" max="4" width="13.1796875" style="36" customWidth="1"/>
    <col min="5" max="5" width="11" style="36" bestFit="1" customWidth="1"/>
    <col min="6" max="6" width="12.6328125" style="36" customWidth="1"/>
    <col min="7" max="16384" width="8.7265625" style="36"/>
  </cols>
  <sheetData>
    <row r="1" spans="1:6" ht="18.75">
      <c r="A1" s="193" t="s">
        <v>18</v>
      </c>
      <c r="B1" s="193"/>
      <c r="C1" s="193"/>
      <c r="D1" s="193"/>
    </row>
    <row r="2" spans="1:6" ht="18.75" customHeight="1">
      <c r="A2" s="193" t="s">
        <v>19</v>
      </c>
      <c r="B2" s="193"/>
      <c r="C2" s="193"/>
      <c r="D2" s="193"/>
    </row>
    <row r="3" spans="1:6" ht="15.75">
      <c r="A3" s="194"/>
      <c r="B3" s="194"/>
      <c r="C3" s="6"/>
      <c r="D3" s="6"/>
    </row>
    <row r="4" spans="1:6" ht="15.75">
      <c r="A4" s="7"/>
      <c r="B4" s="8"/>
      <c r="C4" s="6"/>
      <c r="D4" s="9" t="s">
        <v>15</v>
      </c>
    </row>
    <row r="5" spans="1:6" ht="15" customHeight="1">
      <c r="A5" s="195" t="s">
        <v>6</v>
      </c>
      <c r="B5" s="195" t="s">
        <v>20</v>
      </c>
      <c r="C5" s="195" t="s">
        <v>21</v>
      </c>
      <c r="D5" s="195" t="s">
        <v>22</v>
      </c>
    </row>
    <row r="6" spans="1:6" ht="87.75" customHeight="1">
      <c r="A6" s="195"/>
      <c r="B6" s="195"/>
      <c r="C6" s="195"/>
      <c r="D6" s="195"/>
    </row>
    <row r="7" spans="1:6" ht="15.75">
      <c r="A7" s="10">
        <v>1</v>
      </c>
      <c r="B7" s="10">
        <v>2</v>
      </c>
      <c r="C7" s="10">
        <v>3</v>
      </c>
      <c r="D7" s="10">
        <v>4</v>
      </c>
    </row>
    <row r="8" spans="1:6" ht="24.75" hidden="1" customHeight="1">
      <c r="A8" s="57" t="s">
        <v>23</v>
      </c>
      <c r="B8" s="58"/>
      <c r="C8" s="58"/>
      <c r="D8" s="59" t="e">
        <f>#REF!</f>
        <v>#REF!</v>
      </c>
    </row>
    <row r="9" spans="1:6" ht="15.75" hidden="1">
      <c r="A9" s="57" t="s">
        <v>24</v>
      </c>
      <c r="B9" s="58"/>
      <c r="C9" s="58"/>
      <c r="D9" s="59">
        <f>'Приложение 1'!G1987</f>
        <v>16432866627.469999</v>
      </c>
    </row>
    <row r="10" spans="1:6" ht="15.75" hidden="1">
      <c r="A10" s="57" t="s">
        <v>25</v>
      </c>
      <c r="B10" s="58"/>
      <c r="C10" s="58"/>
      <c r="D10" s="59" t="e">
        <f>D8-D9</f>
        <v>#REF!</v>
      </c>
    </row>
    <row r="11" spans="1:6" s="51" customFormat="1" ht="31.5">
      <c r="A11" s="177" t="s">
        <v>26</v>
      </c>
      <c r="B11" s="178"/>
      <c r="C11" s="178"/>
      <c r="D11" s="179">
        <f>D12+D17</f>
        <v>402981620</v>
      </c>
    </row>
    <row r="12" spans="1:6" s="51" customFormat="1" ht="31.5">
      <c r="A12" s="177" t="s">
        <v>54</v>
      </c>
      <c r="B12" s="178">
        <v>604</v>
      </c>
      <c r="C12" s="178" t="s">
        <v>57</v>
      </c>
      <c r="D12" s="180">
        <f>D13+D14+D15+D16+D20</f>
        <v>108305810</v>
      </c>
      <c r="E12" s="53"/>
    </row>
    <row r="13" spans="1:6" s="51" customFormat="1" ht="47.25">
      <c r="A13" s="177" t="s">
        <v>1087</v>
      </c>
      <c r="B13" s="178">
        <v>604</v>
      </c>
      <c r="C13" s="181" t="s">
        <v>46</v>
      </c>
      <c r="D13" s="179">
        <v>5108305810</v>
      </c>
    </row>
    <row r="14" spans="1:6" s="51" customFormat="1" ht="63">
      <c r="A14" s="177" t="s">
        <v>1088</v>
      </c>
      <c r="B14" s="178">
        <v>604</v>
      </c>
      <c r="C14" s="181" t="s">
        <v>1089</v>
      </c>
      <c r="D14" s="179">
        <v>1100000000</v>
      </c>
    </row>
    <row r="15" spans="1:6" s="51" customFormat="1" ht="47.25">
      <c r="A15" s="177" t="s">
        <v>1090</v>
      </c>
      <c r="B15" s="178">
        <v>604</v>
      </c>
      <c r="C15" s="181" t="s">
        <v>53</v>
      </c>
      <c r="D15" s="179">
        <v>-5000000000</v>
      </c>
      <c r="E15" s="53"/>
      <c r="F15" s="53"/>
    </row>
    <row r="16" spans="1:6" s="51" customFormat="1" ht="47.25">
      <c r="A16" s="177" t="s">
        <v>1091</v>
      </c>
      <c r="B16" s="178">
        <v>604</v>
      </c>
      <c r="C16" s="181" t="s">
        <v>1092</v>
      </c>
      <c r="D16" s="179">
        <f>-D14</f>
        <v>-1100000000</v>
      </c>
      <c r="E16" s="53"/>
      <c r="F16" s="53"/>
    </row>
    <row r="17" spans="1:11" s="51" customFormat="1" ht="31.5">
      <c r="A17" s="177" t="s">
        <v>27</v>
      </c>
      <c r="B17" s="178">
        <v>604</v>
      </c>
      <c r="C17" s="181" t="s">
        <v>58</v>
      </c>
      <c r="D17" s="179">
        <f>D18+D19</f>
        <v>294675810</v>
      </c>
      <c r="F17" s="53"/>
    </row>
    <row r="18" spans="1:11" ht="31.5">
      <c r="A18" s="177" t="s">
        <v>1093</v>
      </c>
      <c r="B18" s="178">
        <v>604</v>
      </c>
      <c r="C18" s="178" t="s">
        <v>59</v>
      </c>
      <c r="D18" s="179">
        <v>-22238190817.470001</v>
      </c>
    </row>
    <row r="19" spans="1:11" ht="31.5">
      <c r="A19" s="177" t="s">
        <v>1094</v>
      </c>
      <c r="B19" s="178">
        <v>604</v>
      </c>
      <c r="C19" s="178" t="s">
        <v>60</v>
      </c>
      <c r="D19" s="179">
        <v>22532866627.470001</v>
      </c>
    </row>
    <row r="20" spans="1:11" ht="47.25">
      <c r="A20" s="177" t="s">
        <v>1095</v>
      </c>
      <c r="B20" s="178">
        <v>602</v>
      </c>
      <c r="C20" s="178" t="s">
        <v>1096</v>
      </c>
      <c r="D20" s="179">
        <v>0</v>
      </c>
      <c r="F20" s="38"/>
    </row>
    <row r="21" spans="1:11" ht="15.75">
      <c r="A21" s="177"/>
      <c r="B21" s="178"/>
      <c r="C21" s="178"/>
      <c r="D21" s="179"/>
    </row>
    <row r="22" spans="1:11" ht="15.75">
      <c r="A22" s="182" t="s">
        <v>28</v>
      </c>
      <c r="B22" s="183"/>
      <c r="C22" s="183"/>
      <c r="D22" s="184">
        <f>D17+D12</f>
        <v>402981620</v>
      </c>
    </row>
    <row r="23" spans="1:11" ht="38.450000000000003" customHeight="1">
      <c r="A23" s="182"/>
      <c r="B23" s="183"/>
      <c r="C23" s="183"/>
      <c r="D23" s="184"/>
    </row>
    <row r="24" spans="1:11" ht="18.75">
      <c r="A24" s="22"/>
      <c r="B24" s="11"/>
      <c r="C24" s="11"/>
      <c r="D24" s="12"/>
    </row>
    <row r="25" spans="1:11" s="19" customFormat="1" ht="18.75">
      <c r="A25" s="14" t="s">
        <v>49</v>
      </c>
      <c r="B25" s="15"/>
      <c r="C25" s="16"/>
      <c r="D25" s="16"/>
      <c r="E25" s="17"/>
      <c r="F25" s="17"/>
      <c r="G25" s="16"/>
      <c r="H25" s="18"/>
      <c r="I25" s="18"/>
      <c r="J25" s="18"/>
      <c r="K25" s="18"/>
    </row>
    <row r="26" spans="1:11" s="19" customFormat="1" ht="18.75">
      <c r="A26" s="14" t="s">
        <v>50</v>
      </c>
      <c r="B26" s="15"/>
      <c r="C26" s="16"/>
      <c r="D26" s="16"/>
      <c r="E26" s="17"/>
      <c r="F26" s="17"/>
      <c r="G26" s="16"/>
      <c r="H26" s="18"/>
      <c r="I26" s="18"/>
      <c r="J26" s="18"/>
      <c r="K26" s="18"/>
    </row>
    <row r="27" spans="1:11" s="20" customFormat="1" ht="18.75">
      <c r="A27" s="14" t="s">
        <v>30</v>
      </c>
      <c r="B27" s="15"/>
      <c r="C27" s="16"/>
      <c r="D27" s="16"/>
      <c r="E27" s="17"/>
      <c r="F27" s="17"/>
      <c r="G27" s="16"/>
      <c r="H27" s="18"/>
      <c r="I27" s="18"/>
      <c r="J27" s="18"/>
      <c r="K27" s="18"/>
    </row>
    <row r="28" spans="1:11" s="20" customFormat="1" ht="18.75">
      <c r="A28" s="14" t="s">
        <v>29</v>
      </c>
      <c r="B28" s="15"/>
      <c r="C28" s="21"/>
      <c r="D28" s="13" t="s">
        <v>51</v>
      </c>
      <c r="E28" s="17"/>
      <c r="F28" s="17"/>
      <c r="H28" s="18"/>
      <c r="I28" s="18"/>
      <c r="J28" s="18"/>
      <c r="K28" s="18"/>
    </row>
    <row r="29" spans="1:11" ht="18">
      <c r="D29"/>
    </row>
    <row r="30" spans="1:11" ht="18">
      <c r="D30"/>
    </row>
    <row r="31" spans="1:11" ht="18">
      <c r="D31"/>
    </row>
    <row r="32" spans="1:11" ht="18">
      <c r="D32"/>
    </row>
    <row r="33" spans="4:4" ht="18">
      <c r="D33"/>
    </row>
    <row r="34" spans="4:4" ht="18">
      <c r="D34"/>
    </row>
    <row r="35" spans="4:4" ht="18">
      <c r="D35"/>
    </row>
    <row r="36" spans="4:4" ht="18">
      <c r="D36"/>
    </row>
    <row r="37" spans="4:4" ht="18">
      <c r="D37"/>
    </row>
    <row r="38" spans="4:4" ht="18">
      <c r="D38"/>
    </row>
    <row r="39" spans="4:4" ht="18">
      <c r="D39"/>
    </row>
    <row r="40" spans="4:4" ht="18">
      <c r="D40"/>
    </row>
    <row r="41" spans="4:4" ht="18">
      <c r="D41"/>
    </row>
    <row r="42" spans="4:4" ht="18">
      <c r="D42"/>
    </row>
    <row r="43" spans="4:4" ht="18">
      <c r="D43"/>
    </row>
    <row r="44" spans="4:4" ht="18">
      <c r="D44"/>
    </row>
  </sheetData>
  <mergeCells count="7">
    <mergeCell ref="A1:D1"/>
    <mergeCell ref="A2:D2"/>
    <mergeCell ref="A3:B3"/>
    <mergeCell ref="A5:A6"/>
    <mergeCell ref="B5:B6"/>
    <mergeCell ref="C5:C6"/>
    <mergeCell ref="D5:D6"/>
  </mergeCells>
  <pageMargins left="0.73" right="0.23622047244094491" top="0.35433070866141736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F13"/>
  <sheetViews>
    <sheetView view="pageBreakPreview" zoomScaleSheetLayoutView="100" workbookViewId="0">
      <selection activeCell="A46" sqref="A46"/>
    </sheetView>
  </sheetViews>
  <sheetFormatPr defaultColWidth="9.26953125" defaultRowHeight="12.75"/>
  <cols>
    <col min="1" max="1" width="12.7265625" style="35" customWidth="1"/>
    <col min="2" max="2" width="14.453125" style="44" customWidth="1"/>
    <col min="3" max="3" width="15" style="44" customWidth="1"/>
    <col min="4" max="4" width="13.6328125" style="44" customWidth="1"/>
    <col min="5" max="5" width="27.453125" style="25" customWidth="1"/>
    <col min="6" max="6" width="13.6328125" style="25" customWidth="1"/>
    <col min="7" max="7" width="9.26953125" style="25"/>
    <col min="8" max="9" width="10" style="25" bestFit="1" customWidth="1"/>
    <col min="10" max="10" width="9.36328125" style="25" bestFit="1" customWidth="1"/>
    <col min="11" max="16384" width="9.26953125" style="25"/>
  </cols>
  <sheetData>
    <row r="1" spans="1:6" ht="16.5" thickBot="1">
      <c r="A1" s="52" t="s">
        <v>1082</v>
      </c>
      <c r="B1" s="40"/>
      <c r="C1" s="40"/>
      <c r="D1" s="41"/>
      <c r="E1" s="23"/>
      <c r="F1" s="24"/>
    </row>
    <row r="2" spans="1:6" ht="16.5" thickBot="1">
      <c r="A2" s="166" t="s">
        <v>34</v>
      </c>
      <c r="B2" s="167" t="s">
        <v>35</v>
      </c>
      <c r="C2" s="167" t="s">
        <v>36</v>
      </c>
      <c r="D2" s="168" t="s">
        <v>16</v>
      </c>
      <c r="E2" s="23"/>
      <c r="F2" s="24"/>
    </row>
    <row r="3" spans="1:6" s="44" customFormat="1" ht="16.5" thickBot="1">
      <c r="A3" s="169" t="s">
        <v>37</v>
      </c>
      <c r="B3" s="170">
        <v>0</v>
      </c>
      <c r="C3" s="170">
        <v>16432866627.469999</v>
      </c>
      <c r="D3" s="170">
        <f>B3-C3</f>
        <v>-16432866627.469999</v>
      </c>
      <c r="E3" s="42"/>
      <c r="F3" s="43"/>
    </row>
    <row r="4" spans="1:6" s="44" customFormat="1" ht="16.5" thickBot="1">
      <c r="A4" s="171" t="s">
        <v>1081</v>
      </c>
      <c r="B4" s="172">
        <v>0</v>
      </c>
      <c r="C4" s="172">
        <v>16432866627.469999</v>
      </c>
      <c r="D4" s="172">
        <f>B4-C4</f>
        <v>-16432866627.469999</v>
      </c>
      <c r="E4" s="42"/>
      <c r="F4" s="43"/>
    </row>
    <row r="5" spans="1:6">
      <c r="A5" s="26"/>
      <c r="B5" s="42"/>
      <c r="C5" s="46"/>
      <c r="D5" s="42"/>
      <c r="E5" s="27" t="s">
        <v>38</v>
      </c>
      <c r="F5" s="54"/>
    </row>
    <row r="6" spans="1:6" ht="15.75">
      <c r="A6" s="26"/>
      <c r="B6" s="28"/>
      <c r="C6" s="46"/>
      <c r="D6" s="42"/>
      <c r="E6" s="29" t="s">
        <v>39</v>
      </c>
      <c r="F6" s="55"/>
    </row>
    <row r="7" spans="1:6">
      <c r="A7" s="26"/>
      <c r="B7" s="45"/>
      <c r="C7" s="46"/>
      <c r="D7" s="49"/>
      <c r="E7" s="29" t="s">
        <v>40</v>
      </c>
      <c r="F7" s="55"/>
    </row>
    <row r="8" spans="1:6" ht="25.5">
      <c r="A8" s="26"/>
      <c r="B8" s="42"/>
      <c r="C8" s="47"/>
      <c r="D8" s="49"/>
      <c r="E8" s="31" t="s">
        <v>41</v>
      </c>
      <c r="F8" s="55"/>
    </row>
    <row r="9" spans="1:6">
      <c r="A9" s="26"/>
      <c r="B9" s="42"/>
      <c r="C9" s="47"/>
      <c r="D9" s="49"/>
      <c r="E9" s="39" t="s">
        <v>47</v>
      </c>
      <c r="F9" s="56"/>
    </row>
    <row r="10" spans="1:6">
      <c r="A10" s="26"/>
      <c r="B10" s="42"/>
      <c r="C10" s="48"/>
      <c r="D10" s="50"/>
      <c r="E10" s="29" t="s">
        <v>42</v>
      </c>
      <c r="F10" s="30"/>
    </row>
    <row r="11" spans="1:6">
      <c r="A11" s="26"/>
      <c r="B11" s="42"/>
      <c r="C11" s="48"/>
      <c r="D11" s="50"/>
      <c r="E11" s="29" t="s">
        <v>43</v>
      </c>
      <c r="F11" s="30"/>
    </row>
    <row r="12" spans="1:6">
      <c r="A12" s="26"/>
      <c r="B12" s="42"/>
      <c r="C12" s="47"/>
      <c r="D12" s="46"/>
      <c r="E12" s="32" t="s">
        <v>44</v>
      </c>
      <c r="F12" s="33"/>
    </row>
    <row r="13" spans="1:6">
      <c r="A13" s="26"/>
      <c r="B13" s="42"/>
      <c r="C13" s="47"/>
      <c r="D13" s="46"/>
      <c r="E13" s="32" t="s">
        <v>45</v>
      </c>
      <c r="F13" s="34"/>
    </row>
  </sheetData>
  <pageMargins left="0.45" right="0.24" top="0.57999999999999996" bottom="1" header="0.5" footer="0.5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1</vt:lpstr>
      <vt:lpstr>Приложение 1.2</vt:lpstr>
      <vt:lpstr>Параметры 2022</vt:lpstr>
      <vt:lpstr>'Приложение 1'!Заголовки_для_печати</vt:lpstr>
      <vt:lpstr>'Параметры 2022'!Область_печати</vt:lpstr>
      <vt:lpstr>'Приложение 1'!Область_печати</vt:lpstr>
      <vt:lpstr>'Приложение 1.2'!Область_печати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S.Karaeva</dc:creator>
  <cp:lastModifiedBy>Байдикова</cp:lastModifiedBy>
  <cp:lastPrinted>2022-01-10T14:14:32Z</cp:lastPrinted>
  <dcterms:created xsi:type="dcterms:W3CDTF">2015-12-21T10:00:58Z</dcterms:created>
  <dcterms:modified xsi:type="dcterms:W3CDTF">2022-02-03T12:46:47Z</dcterms:modified>
</cp:coreProperties>
</file>